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Revised Project - DED Overlap/Pleasant Dale/Application Deliverables/"/>
    </mc:Choice>
  </mc:AlternateContent>
  <xr:revisionPtr revIDLastSave="97" documentId="8_{661864E4-FB87-4CF4-A454-B9621A9495B0}" xr6:coauthVersionLast="47" xr6:coauthVersionMax="47" xr10:uidLastSave="{B3907CA6-480C-48A5-AAFD-71FF066D9C3E}"/>
  <bookViews>
    <workbookView xWindow="-28920" yWindow="1395" windowWidth="29040" windowHeight="15840" xr2:uid="{B5150590-C108-41E7-953F-1CB10B315F6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D16" i="1"/>
  <c r="C16" i="1"/>
  <c r="C21" i="1" l="1"/>
  <c r="D26" i="1"/>
  <c r="C25" i="1" l="1"/>
  <c r="C26" i="1" s="1"/>
</calcChain>
</file>

<file path=xl/sharedStrings.xml><?xml version="1.0" encoding="utf-8"?>
<sst xmlns="http://schemas.openxmlformats.org/spreadsheetml/2006/main" count="25" uniqueCount="23">
  <si>
    <t>Routed Locations</t>
  </si>
  <si>
    <t>Fiber</t>
  </si>
  <si>
    <t>Costs</t>
  </si>
  <si>
    <t xml:space="preserve"> Feet</t>
  </si>
  <si>
    <t>Project Area</t>
  </si>
  <si>
    <t>Fiber Costs Total</t>
  </si>
  <si>
    <t xml:space="preserve">Equipment </t>
  </si>
  <si>
    <t>Quantity</t>
  </si>
  <si>
    <t>OLT Cost</t>
  </si>
  <si>
    <t>Fiber Distribution Hub</t>
  </si>
  <si>
    <t>Fiber Distribution Terminal</t>
  </si>
  <si>
    <t>Equipment Costs Total</t>
  </si>
  <si>
    <t>Cost</t>
  </si>
  <si>
    <t>Engineering Costs</t>
  </si>
  <si>
    <t>Project Budget Total</t>
  </si>
  <si>
    <t>Funding Source</t>
  </si>
  <si>
    <t>Percent</t>
  </si>
  <si>
    <t>Windstream</t>
  </si>
  <si>
    <t>Total Cost</t>
  </si>
  <si>
    <t>Cabinet Builds</t>
  </si>
  <si>
    <t>$/ft</t>
  </si>
  <si>
    <t>Pleasant Dale NE CPF Project Budget Breakdown</t>
  </si>
  <si>
    <t>NE CPF Grant Amount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</si>
</sst>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165" fontId="0" fillId="3" borderId="0" xfId="2" applyNumberFormat="1" applyFont="1" applyFill="1"/>
    <xf numFmtId="0" fontId="2" fillId="0" borderId="5" xfId="0" applyFont="1" applyBorder="1"/>
    <xf numFmtId="165" fontId="0" fillId="0" borderId="5" xfId="0" applyNumberFormat="1" applyBorder="1"/>
    <xf numFmtId="164" fontId="0" fillId="0" borderId="5" xfId="1" applyNumberFormat="1" applyFont="1" applyBorder="1"/>
    <xf numFmtId="165" fontId="0" fillId="0" borderId="0" xfId="2" applyNumberFormat="1" applyFont="1"/>
    <xf numFmtId="164" fontId="0" fillId="0" borderId="0" xfId="1" applyNumberFormat="1" applyFont="1" applyAlignment="1">
      <alignment horizontal="right"/>
    </xf>
    <xf numFmtId="164" fontId="0" fillId="0" borderId="5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5" fontId="2" fillId="0" borderId="5" xfId="0" applyNumberFormat="1" applyFont="1" applyBorder="1"/>
    <xf numFmtId="164" fontId="0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165" fontId="2" fillId="0" borderId="0" xfId="0" applyNumberFormat="1" applyFont="1"/>
    <xf numFmtId="165" fontId="0" fillId="0" borderId="0" xfId="0" applyNumberFormat="1"/>
    <xf numFmtId="165" fontId="0" fillId="0" borderId="0" xfId="2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9" fontId="0" fillId="0" borderId="5" xfId="3" applyFont="1" applyBorder="1"/>
    <xf numFmtId="9" fontId="0" fillId="0" borderId="0" xfId="3" applyFont="1"/>
    <xf numFmtId="44" fontId="0" fillId="0" borderId="0" xfId="2" applyNumberFormat="1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D564-5127-4000-9335-431803BB9CD7}">
  <dimension ref="B1:G26"/>
  <sheetViews>
    <sheetView showGridLines="0" tabSelected="1" workbookViewId="0">
      <selection activeCell="F33" sqref="F33"/>
    </sheetView>
  </sheetViews>
  <sheetFormatPr defaultRowHeight="15" x14ac:dyDescent="0.25"/>
  <cols>
    <col min="1" max="1" width="4.5703125" customWidth="1"/>
    <col min="2" max="2" width="31.28515625" customWidth="1"/>
    <col min="3" max="4" width="14.5703125" customWidth="1"/>
    <col min="5" max="5" width="3.140625" customWidth="1"/>
    <col min="6" max="6" width="8" customWidth="1"/>
    <col min="8" max="8" width="13.7109375" bestFit="1" customWidth="1"/>
  </cols>
  <sheetData>
    <row r="1" spans="2:7" ht="15.75" thickBot="1" x14ac:dyDescent="0.3"/>
    <row r="2" spans="2:7" ht="15.75" thickBot="1" x14ac:dyDescent="0.3">
      <c r="B2" s="24" t="s">
        <v>21</v>
      </c>
      <c r="C2" s="25"/>
      <c r="D2" s="26"/>
      <c r="F2" s="2"/>
    </row>
    <row r="4" spans="2:7" x14ac:dyDescent="0.25">
      <c r="B4" s="1" t="s">
        <v>0</v>
      </c>
      <c r="C4" s="14">
        <v>101</v>
      </c>
    </row>
    <row r="5" spans="2:7" ht="15.75" thickBot="1" x14ac:dyDescent="0.3">
      <c r="B5" s="1"/>
      <c r="C5" s="14"/>
    </row>
    <row r="6" spans="2:7" ht="15.75" thickBot="1" x14ac:dyDescent="0.3">
      <c r="B6" s="2" t="s">
        <v>1</v>
      </c>
      <c r="C6" s="3" t="s">
        <v>2</v>
      </c>
      <c r="D6" s="3" t="s">
        <v>3</v>
      </c>
    </row>
    <row r="7" spans="2:7" x14ac:dyDescent="0.25">
      <c r="B7" t="s">
        <v>4</v>
      </c>
      <c r="C7" s="17">
        <v>2223231.114762967</v>
      </c>
      <c r="D7" s="18">
        <v>150808.6556998984</v>
      </c>
    </row>
    <row r="8" spans="2:7" ht="15.75" thickBot="1" x14ac:dyDescent="0.3">
      <c r="B8" s="5" t="s">
        <v>5</v>
      </c>
      <c r="C8" s="6">
        <f>C7</f>
        <v>2223231.114762967</v>
      </c>
      <c r="D8" s="7">
        <f>D7</f>
        <v>150808.6556998984</v>
      </c>
      <c r="G8" s="2"/>
    </row>
    <row r="10" spans="2:7" ht="15.75" thickBot="1" x14ac:dyDescent="0.3"/>
    <row r="11" spans="2:7" ht="15.75" thickBot="1" x14ac:dyDescent="0.3">
      <c r="B11" s="2" t="s">
        <v>6</v>
      </c>
      <c r="C11" s="3" t="s">
        <v>2</v>
      </c>
      <c r="D11" s="3" t="s">
        <v>7</v>
      </c>
    </row>
    <row r="12" spans="2:7" x14ac:dyDescent="0.25">
      <c r="B12" t="s">
        <v>8</v>
      </c>
      <c r="C12" s="8">
        <v>3000</v>
      </c>
      <c r="D12" s="9">
        <v>3</v>
      </c>
    </row>
    <row r="13" spans="2:7" x14ac:dyDescent="0.25">
      <c r="B13" t="s">
        <v>9</v>
      </c>
      <c r="C13" s="4">
        <v>7500</v>
      </c>
      <c r="D13" s="13">
        <v>1</v>
      </c>
    </row>
    <row r="14" spans="2:7" x14ac:dyDescent="0.25">
      <c r="B14" t="s">
        <v>10</v>
      </c>
      <c r="C14" s="4">
        <v>20025</v>
      </c>
      <c r="D14" s="13">
        <v>89</v>
      </c>
    </row>
    <row r="15" spans="2:7" x14ac:dyDescent="0.25">
      <c r="B15" t="s">
        <v>19</v>
      </c>
      <c r="C15" s="4">
        <v>27000</v>
      </c>
      <c r="D15" s="13">
        <v>1</v>
      </c>
    </row>
    <row r="16" spans="2:7" ht="15.75" thickBot="1" x14ac:dyDescent="0.3">
      <c r="B16" s="5" t="s">
        <v>11</v>
      </c>
      <c r="C16" s="6">
        <f>SUM(C12:C15)</f>
        <v>57525</v>
      </c>
      <c r="D16" s="10">
        <f>SUM(D12:D15)</f>
        <v>94</v>
      </c>
    </row>
    <row r="17" spans="2:4" ht="15.75" thickBot="1" x14ac:dyDescent="0.3"/>
    <row r="18" spans="2:4" ht="15.75" thickBot="1" x14ac:dyDescent="0.3">
      <c r="C18" s="3" t="s">
        <v>12</v>
      </c>
      <c r="D18" s="11" t="s">
        <v>20</v>
      </c>
    </row>
    <row r="19" spans="2:4" x14ac:dyDescent="0.25">
      <c r="B19" s="2" t="s">
        <v>13</v>
      </c>
      <c r="C19" s="8">
        <v>64847.721950956315</v>
      </c>
      <c r="D19" s="23">
        <v>0.43</v>
      </c>
    </row>
    <row r="21" spans="2:4" ht="15.75" thickBot="1" x14ac:dyDescent="0.3">
      <c r="B21" s="5" t="s">
        <v>14</v>
      </c>
      <c r="C21" s="12">
        <f>C8+C16+C19</f>
        <v>2345603.8367139231</v>
      </c>
    </row>
    <row r="22" spans="2:4" ht="15.75" thickBot="1" x14ac:dyDescent="0.3">
      <c r="B22" s="2"/>
      <c r="C22" s="15"/>
    </row>
    <row r="23" spans="2:4" ht="15.75" thickBot="1" x14ac:dyDescent="0.3">
      <c r="B23" s="3" t="s">
        <v>15</v>
      </c>
      <c r="C23" s="3" t="s">
        <v>2</v>
      </c>
      <c r="D23" s="3" t="s">
        <v>16</v>
      </c>
    </row>
    <row r="24" spans="2:4" x14ac:dyDescent="0.25">
      <c r="B24" s="19" t="s">
        <v>17</v>
      </c>
      <c r="C24" s="16">
        <v>0</v>
      </c>
      <c r="D24" s="22">
        <v>0</v>
      </c>
    </row>
    <row r="25" spans="2:4" x14ac:dyDescent="0.25">
      <c r="B25" s="19" t="s">
        <v>22</v>
      </c>
      <c r="C25" s="16">
        <f>C21-C24</f>
        <v>2345603.8367139231</v>
      </c>
      <c r="D25" s="22">
        <v>1</v>
      </c>
    </row>
    <row r="26" spans="2:4" ht="15.75" thickBot="1" x14ac:dyDescent="0.3">
      <c r="B26" s="20" t="s">
        <v>18</v>
      </c>
      <c r="C26" s="6">
        <f>SUM(C24:C25)</f>
        <v>2345603.8367139231</v>
      </c>
      <c r="D26" s="21">
        <f>SUM(D24:D25)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C61424-9DDE-445B-909F-C0E3070C6A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customXml/itemProps2.xml><?xml version="1.0" encoding="utf-8"?>
<ds:datastoreItem xmlns:ds="http://schemas.openxmlformats.org/officeDocument/2006/customXml" ds:itemID="{308E19AE-05A0-4BD2-920D-6BBDE4443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3DE2BF-4803-4E07-B3BB-B135E3FDF8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Benefiel, Charlana</dc:creator>
  <cp:keywords/>
  <dc:description/>
  <cp:lastModifiedBy>Benefiel, Lanie D</cp:lastModifiedBy>
  <cp:revision/>
  <dcterms:created xsi:type="dcterms:W3CDTF">2021-08-30T19:18:10Z</dcterms:created>
  <dcterms:modified xsi:type="dcterms:W3CDTF">2023-04-24T16:46:08Z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0x010100873F232806B9E0478C29BE57D252E8E2</vt:lpwstr>
  </property>
  <property fmtid="{D5CDD505-2E9C-101B-9397-08002B2CF9AE}" pid="5" name="MSIP_Label_5a0720e8-2283-4502-917f-4c0aee493a24_Enabled">
    <vt:lpwstr>true</vt:lpwstr>
  </property>
  <property fmtid="{D5CDD505-2E9C-101B-9397-08002B2CF9AE}" pid="6" name="MSIP_Label_5a0720e8-2283-4502-917f-4c0aee493a24_SetDate">
    <vt:lpwstr>2021-09-07T21:17:29Z</vt:lpwstr>
  </property>
  <property fmtid="{D5CDD505-2E9C-101B-9397-08002B2CF9AE}" pid="7" name="MSIP_Label_5a0720e8-2283-4502-917f-4c0aee493a24_Method">
    <vt:lpwstr>Standard</vt:lpwstr>
  </property>
  <property fmtid="{D5CDD505-2E9C-101B-9397-08002B2CF9AE}" pid="8" name="MSIP_Label_5a0720e8-2283-4502-917f-4c0aee493a24_Name">
    <vt:lpwstr>5a0720e8-2283-4502-917f-4c0aee493a24</vt:lpwstr>
  </property>
  <property fmtid="{D5CDD505-2E9C-101B-9397-08002B2CF9AE}" pid="9" name="MSIP_Label_5a0720e8-2283-4502-917f-4c0aee493a24_SiteId">
    <vt:lpwstr>2567b4c1-b0ed-40f5-aee3-58d7c5f3e2b2</vt:lpwstr>
  </property>
  <property fmtid="{D5CDD505-2E9C-101B-9397-08002B2CF9AE}" pid="10" name="MSIP_Label_5a0720e8-2283-4502-917f-4c0aee493a24_ActionId">
    <vt:lpwstr>2e025f09-60d6-47ba-a05a-24c713351d18</vt:lpwstr>
  </property>
  <property fmtid="{D5CDD505-2E9C-101B-9397-08002B2CF9AE}" pid="11" name="MSIP_Label_5a0720e8-2283-4502-917f-4c0aee493a24_ContentBits">
    <vt:lpwstr>2</vt:lpwstr>
  </property>
  <property fmtid="{D5CDD505-2E9C-101B-9397-08002B2CF9AE}" pid="12" name="MediaServiceImageTags">
    <vt:lpwstr/>
  </property>
</Properties>
</file>