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Harvard, NE/"/>
    </mc:Choice>
  </mc:AlternateContent>
  <xr:revisionPtr revIDLastSave="25" documentId="8_{661864E4-FB87-4CF4-A454-B9621A9495B0}" xr6:coauthVersionLast="46" xr6:coauthVersionMax="46" xr10:uidLastSave="{30A190EC-217F-4A9C-9EB5-D5BBFD1FBC32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5" i="1"/>
  <c r="C15" i="1"/>
  <c r="D8" i="1" l="1"/>
  <c r="C8" i="1"/>
  <c r="C18" i="1"/>
  <c r="C20" i="1" l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<sst xmlns="http://schemas.openxmlformats.org/spreadsheetml/2006/main" count="24" uniqueCount="22">
  <si>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</si>
  <si>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</si>
  <si>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</si>
  <si>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</si>
  <si>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</si>
  <si>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</si>
  <si>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</si>
  <si>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</si>
  <si>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</si>
  <si>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</si>
  <si>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</si>
  <si>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</si>
  <si>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</si>
  <si>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</si>
  <si>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</si>
  <si>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</si>
  <si>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</si>
  <si>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</si>
  <si>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</si>
  <si>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</si>
  <si>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</si>
  <si>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Harvard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</si>
</sst>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C24" sqref="C24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368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316159.24092401657</v>
      </c>
      <c r="D7" s="21">
        <v>29530.064018490091</v>
      </c>
    </row>
    <row r="8" spans="2:7" ht="15.75" thickBot="1" x14ac:dyDescent="0.3">
      <c r="B8" s="5" t="s">
        <v>1</v>
      </c>
      <c r="C8" s="6">
        <f>SUM(C7)</f>
        <v>316159.24092401657</v>
      </c>
      <c r="D8" s="7">
        <f>SUM(D7)</f>
        <v>29530.064018490091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8000</v>
      </c>
      <c r="D12" s="9">
        <v>8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23750</v>
      </c>
      <c r="D14" s="14">
        <v>95</v>
      </c>
    </row>
    <row r="15" spans="2:7" ht="15.75" thickBot="1" x14ac:dyDescent="0.3">
      <c r="B15" s="5" t="s">
        <v>8</v>
      </c>
      <c r="C15" s="6">
        <f>SUM(C12:C14)</f>
        <v>39250</v>
      </c>
      <c r="D15" s="10">
        <f>SUM(D12:D14)</f>
        <v>104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8832</v>
      </c>
      <c r="D18" s="8">
        <v>24</v>
      </c>
    </row>
    <row r="20" spans="2:4" ht="15.75" thickBot="1" x14ac:dyDescent="0.3">
      <c r="B20" s="5" t="s">
        <v>12</v>
      </c>
      <c r="C20" s="12">
        <f>C8+C15+C18</f>
        <v>364241.24092401657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254968.86864681158</v>
      </c>
      <c r="D23" s="26">
        <f>C23/C20</f>
        <v>0.7</v>
      </c>
    </row>
    <row r="24" spans="2:4" x14ac:dyDescent="0.25">
      <c r="B24" s="23" t="s">
        <v>20</v>
      </c>
      <c r="C24" s="18">
        <f>C20-C23</f>
        <v>109272.372277205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364241.24092401657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2021-09-20T20:54:59Z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