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2022/Exchange &amp; Polygon Level Models/Polygon Level/Application Deliverables/Eagle, NE/"/>
    </mc:Choice>
  </mc:AlternateContent>
  <xr:revisionPtr revIDLastSave="68" documentId="8_{661864E4-FB87-4CF4-A454-B9621A9495B0}" xr6:coauthVersionLast="47" xr6:coauthVersionMax="47" xr10:uidLastSave="{ECA7B0F8-3DAC-452B-8CF3-A8906E4BC5DE}"/>
  <bookViews>
    <workbookView xWindow="28680" yWindow="-120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C24" i="1" s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<sst xmlns="http://schemas.openxmlformats.org/spreadsheetml/2006/main" count="25" uniqueCount="23">
  <si>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</si>
  <si>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</si>
  <si>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</si>
  <si>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</si>
  <si>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</si>
  <si>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</si>
  <si>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</si>
  <si>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</si>
  <si>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</si>
  <si>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</si>
  <si>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</si>
  <si>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</si>
  <si>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</si>
  <si>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</si>
  <si>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</si>
  <si>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</si>
  <si>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</si>
  <si>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</si>
  <si>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</si>
  <si>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</si>
  <si>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</si>
  <si>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</si>
  <si>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Eagle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</si>
</sst>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G23" sqref="G23"/>
    </sheetView>
  </sheetViews>
  <sheetFormatPr defaultRowHeight="14.4" x14ac:dyDescent="0.3"/>
  <cols>
    <col min="1" max="1" width="4.5546875" customWidth="1"/>
    <col min="2" max="2" width="31.33203125" customWidth="1"/>
    <col min="3" max="4" width="14.5546875" customWidth="1"/>
    <col min="5" max="5" width="3.109375" customWidth="1"/>
    <col min="6" max="6" width="8" customWidth="1"/>
    <col min="8" max="8" width="13.6640625" bestFit="1" customWidth="1"/>
  </cols>
  <sheetData>
    <row r="1" spans="2:7" ht="15" thickBot="1" x14ac:dyDescent="0.35"/>
    <row r="2" spans="2:7" ht="15" thickBot="1" x14ac:dyDescent="0.35">
      <c r="B2" s="24" t="s">
        <v>22</v>
      </c>
      <c r="C2" s="25"/>
      <c r="D2" s="26"/>
      <c r="F2" s="2"/>
    </row>
    <row r="4" spans="2:7" x14ac:dyDescent="0.3">
      <c r="B4" s="1" t="s">
        <v>0</v>
      </c>
      <c r="C4" s="14">
        <v>170</v>
      </c>
    </row>
    <row r="5" spans="2:7" ht="15" thickBot="1" x14ac:dyDescent="0.35">
      <c r="B5" s="1"/>
      <c r="C5" s="14"/>
    </row>
    <row r="6" spans="2:7" ht="15" thickBot="1" x14ac:dyDescent="0.35">
      <c r="B6" s="2" t="s">
        <v>1</v>
      </c>
      <c r="C6" s="3" t="s">
        <v>2</v>
      </c>
      <c r="D6" s="3" t="s">
        <v>3</v>
      </c>
    </row>
    <row r="7" spans="2:7" x14ac:dyDescent="0.3">
      <c r="B7" t="s">
        <v>4</v>
      </c>
      <c r="C7" s="17">
        <v>900946.41700344835</v>
      </c>
      <c r="D7" s="18">
        <v>62407.123420259202</v>
      </c>
    </row>
    <row r="8" spans="2:7" ht="15" thickBot="1" x14ac:dyDescent="0.35">
      <c r="B8" s="5" t="s">
        <v>5</v>
      </c>
      <c r="C8" s="6">
        <f>C7</f>
        <v>900946.41700344835</v>
      </c>
      <c r="D8" s="7">
        <f>D7</f>
        <v>62407.123420259202</v>
      </c>
      <c r="G8" s="2"/>
    </row>
    <row r="10" spans="2:7" ht="15" thickBot="1" x14ac:dyDescent="0.35"/>
    <row r="11" spans="2:7" ht="15" thickBot="1" x14ac:dyDescent="0.35">
      <c r="B11" s="2" t="s">
        <v>6</v>
      </c>
      <c r="C11" s="3" t="s">
        <v>2</v>
      </c>
      <c r="D11" s="3" t="s">
        <v>7</v>
      </c>
    </row>
    <row r="12" spans="2:7" x14ac:dyDescent="0.3">
      <c r="B12" t="s">
        <v>8</v>
      </c>
      <c r="C12" s="8">
        <v>4000</v>
      </c>
      <c r="D12" s="9">
        <v>4</v>
      </c>
    </row>
    <row r="13" spans="2:7" x14ac:dyDescent="0.3">
      <c r="B13" t="s">
        <v>9</v>
      </c>
      <c r="C13" s="4">
        <v>7500</v>
      </c>
      <c r="D13" s="13">
        <v>1</v>
      </c>
    </row>
    <row r="14" spans="2:7" x14ac:dyDescent="0.3">
      <c r="B14" t="s">
        <v>10</v>
      </c>
      <c r="C14" s="4">
        <v>22500</v>
      </c>
      <c r="D14" s="13">
        <v>100</v>
      </c>
    </row>
    <row r="15" spans="2:7" x14ac:dyDescent="0.3">
      <c r="B15" t="s">
        <v>20</v>
      </c>
      <c r="C15" s="4">
        <v>27000</v>
      </c>
      <c r="D15" s="13">
        <v>1</v>
      </c>
    </row>
    <row r="16" spans="2:7" ht="15" thickBot="1" x14ac:dyDescent="0.35">
      <c r="B16" s="5" t="s">
        <v>11</v>
      </c>
      <c r="C16" s="6">
        <f>SUM(C12:C15)</f>
        <v>61000</v>
      </c>
      <c r="D16" s="10">
        <f>SUM(D12:D15)</f>
        <v>106</v>
      </c>
    </row>
    <row r="17" spans="2:4" ht="15" thickBot="1" x14ac:dyDescent="0.35"/>
    <row r="18" spans="2:4" ht="15" thickBot="1" x14ac:dyDescent="0.35">
      <c r="C18" s="3" t="s">
        <v>12</v>
      </c>
      <c r="D18" s="11" t="s">
        <v>21</v>
      </c>
    </row>
    <row r="19" spans="2:4" x14ac:dyDescent="0.3">
      <c r="B19" s="2" t="s">
        <v>13</v>
      </c>
      <c r="C19" s="8">
        <v>26835.063070711458</v>
      </c>
      <c r="D19" s="23">
        <v>0.43</v>
      </c>
    </row>
    <row r="21" spans="2:4" ht="15" thickBot="1" x14ac:dyDescent="0.35">
      <c r="B21" s="5" t="s">
        <v>14</v>
      </c>
      <c r="C21" s="12">
        <f>C8+C16+C19</f>
        <v>988781.4800741598</v>
      </c>
    </row>
    <row r="22" spans="2:4" ht="15" thickBot="1" x14ac:dyDescent="0.35">
      <c r="B22" s="2"/>
      <c r="C22" s="15"/>
    </row>
    <row r="23" spans="2:4" ht="15" thickBot="1" x14ac:dyDescent="0.35">
      <c r="B23" s="3" t="s">
        <v>15</v>
      </c>
      <c r="C23" s="3" t="s">
        <v>2</v>
      </c>
      <c r="D23" s="3" t="s">
        <v>16</v>
      </c>
    </row>
    <row r="24" spans="2:4" x14ac:dyDescent="0.3">
      <c r="B24" s="19" t="s">
        <v>17</v>
      </c>
      <c r="C24" s="16">
        <f>C21*0.25</f>
        <v>247195.37001853995</v>
      </c>
      <c r="D24" s="22">
        <v>0.25</v>
      </c>
    </row>
    <row r="25" spans="2:4" x14ac:dyDescent="0.3">
      <c r="B25" s="19" t="s">
        <v>18</v>
      </c>
      <c r="C25" s="16">
        <f>C21-C24</f>
        <v>741586.11005561985</v>
      </c>
      <c r="D25" s="22">
        <v>0.75</v>
      </c>
    </row>
    <row r="26" spans="2:4" ht="15" thickBot="1" x14ac:dyDescent="0.35">
      <c r="B26" s="20" t="s">
        <v>19</v>
      </c>
      <c r="C26" s="6">
        <f>SUM(C24:C25)</f>
        <v>988781.4800741598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2022-06-14T14:50:34Z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