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vyvebb-my.sharepoint.com/personal/jordan_hume_vyvebb_com/Documents/2022 State Broadband/NE NBBP 2022/Hordville/"/>
    </mc:Choice>
  </mc:AlternateContent>
  <xr:revisionPtr revIDLastSave="0" documentId="8_{F44F1864-F429-4D31-A8C0-762779785F79}" xr6:coauthVersionLast="47" xr6:coauthVersionMax="47" xr10:uidLastSave="{00000000-0000-0000-0000-000000000000}"/>
  <bookViews>
    <workbookView xWindow="1501" yWindow="1501" windowWidth="23233" windowHeight="13359" xr2:uid="{00000000-000D-0000-FFFF-FFFF00000000}"/>
  </bookViews>
  <sheets>
    <sheet name="BOM" sheetId="7" r:id="rId1"/>
  </sheets>
  <externalReferences>
    <externalReference r:id="rId2"/>
  </externalReferences>
  <definedNames>
    <definedName name="_xlnm._FilterDatabase" localSheetId="0" hidden="1">BOM!$B$13:$H$645</definedName>
    <definedName name="_xlnm.Print_Area" localSheetId="0">BOM!$B$1:$H$647</definedName>
    <definedName name="_xlnm.Print_Titles" localSheetId="0">BOM!$2:$13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7" l="1"/>
  <c r="D9" i="7"/>
  <c r="D10" i="7"/>
  <c r="H14" i="7"/>
  <c r="H15" i="7"/>
  <c r="H16" i="7"/>
  <c r="H17" i="7"/>
  <c r="H18" i="7"/>
  <c r="H59" i="7" s="1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62" i="7"/>
  <c r="H112" i="7" s="1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5" i="7"/>
  <c r="H116" i="7"/>
  <c r="H117" i="7"/>
  <c r="H118" i="7"/>
  <c r="H119" i="7"/>
  <c r="H198" i="7" s="1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201" i="7"/>
  <c r="H220" i="7" s="1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3" i="7"/>
  <c r="H224" i="7"/>
  <c r="H225" i="7"/>
  <c r="H226" i="7"/>
  <c r="H227" i="7"/>
  <c r="H228" i="7"/>
  <c r="H605" i="7" s="1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1" i="7"/>
  <c r="H342" i="7"/>
  <c r="H343" i="7"/>
  <c r="H344" i="7"/>
  <c r="H345" i="7"/>
  <c r="H346" i="7"/>
  <c r="H347" i="7"/>
  <c r="H348" i="7"/>
  <c r="H349" i="7"/>
  <c r="H350" i="7"/>
  <c r="H351" i="7"/>
  <c r="H352" i="7"/>
  <c r="H353" i="7"/>
  <c r="H354" i="7"/>
  <c r="H355" i="7"/>
  <c r="H356" i="7"/>
  <c r="H357" i="7"/>
  <c r="H358" i="7"/>
  <c r="H359" i="7"/>
  <c r="H360" i="7"/>
  <c r="H361" i="7"/>
  <c r="H362" i="7"/>
  <c r="H363" i="7"/>
  <c r="H364" i="7"/>
  <c r="H365" i="7"/>
  <c r="H366" i="7"/>
  <c r="H367" i="7"/>
  <c r="H368" i="7"/>
  <c r="H369" i="7"/>
  <c r="H370" i="7"/>
  <c r="H371" i="7"/>
  <c r="H372" i="7"/>
  <c r="H373" i="7"/>
  <c r="H374" i="7"/>
  <c r="H375" i="7"/>
  <c r="H376" i="7"/>
  <c r="H377" i="7"/>
  <c r="H378" i="7"/>
  <c r="H379" i="7"/>
  <c r="H380" i="7"/>
  <c r="H381" i="7"/>
  <c r="H382" i="7"/>
  <c r="H383" i="7"/>
  <c r="H384" i="7"/>
  <c r="H385" i="7"/>
  <c r="H386" i="7"/>
  <c r="H387" i="7"/>
  <c r="H388" i="7"/>
  <c r="H389" i="7"/>
  <c r="H390" i="7"/>
  <c r="H391" i="7"/>
  <c r="H392" i="7"/>
  <c r="H393" i="7"/>
  <c r="H394" i="7"/>
  <c r="H395" i="7"/>
  <c r="H396" i="7"/>
  <c r="H397" i="7"/>
  <c r="H398" i="7"/>
  <c r="H399" i="7"/>
  <c r="H400" i="7"/>
  <c r="H401" i="7"/>
  <c r="H402" i="7"/>
  <c r="H403" i="7"/>
  <c r="H404" i="7"/>
  <c r="H405" i="7"/>
  <c r="H406" i="7"/>
  <c r="H407" i="7"/>
  <c r="H408" i="7"/>
  <c r="H409" i="7"/>
  <c r="H410" i="7"/>
  <c r="H411" i="7"/>
  <c r="H412" i="7"/>
  <c r="H413" i="7"/>
  <c r="H414" i="7"/>
  <c r="H415" i="7"/>
  <c r="H416" i="7"/>
  <c r="H417" i="7"/>
  <c r="H418" i="7"/>
  <c r="H419" i="7"/>
  <c r="H420" i="7"/>
  <c r="H421" i="7"/>
  <c r="H422" i="7"/>
  <c r="H423" i="7"/>
  <c r="H424" i="7"/>
  <c r="H425" i="7"/>
  <c r="H426" i="7"/>
  <c r="H427" i="7"/>
  <c r="H428" i="7"/>
  <c r="H429" i="7"/>
  <c r="H430" i="7"/>
  <c r="H431" i="7"/>
  <c r="H432" i="7"/>
  <c r="H433" i="7"/>
  <c r="H434" i="7"/>
  <c r="H435" i="7"/>
  <c r="H436" i="7"/>
  <c r="H437" i="7"/>
  <c r="H438" i="7"/>
  <c r="H439" i="7"/>
  <c r="H440" i="7"/>
  <c r="H441" i="7"/>
  <c r="H442" i="7"/>
  <c r="H443" i="7"/>
  <c r="H444" i="7"/>
  <c r="H445" i="7"/>
  <c r="H446" i="7"/>
  <c r="H447" i="7"/>
  <c r="H448" i="7"/>
  <c r="H449" i="7"/>
  <c r="H450" i="7"/>
  <c r="H451" i="7"/>
  <c r="H452" i="7"/>
  <c r="H453" i="7"/>
  <c r="H454" i="7"/>
  <c r="H455" i="7"/>
  <c r="H456" i="7"/>
  <c r="H457" i="7"/>
  <c r="H458" i="7"/>
  <c r="H459" i="7"/>
  <c r="H460" i="7"/>
  <c r="H461" i="7"/>
  <c r="H462" i="7"/>
  <c r="H463" i="7"/>
  <c r="H464" i="7"/>
  <c r="H465" i="7"/>
  <c r="H466" i="7"/>
  <c r="H467" i="7"/>
  <c r="H468" i="7"/>
  <c r="H469" i="7"/>
  <c r="H470" i="7"/>
  <c r="H471" i="7"/>
  <c r="H472" i="7"/>
  <c r="H473" i="7"/>
  <c r="H474" i="7"/>
  <c r="H475" i="7"/>
  <c r="H476" i="7"/>
  <c r="H477" i="7"/>
  <c r="H478" i="7"/>
  <c r="H479" i="7"/>
  <c r="H480" i="7"/>
  <c r="H481" i="7"/>
  <c r="H482" i="7"/>
  <c r="H483" i="7"/>
  <c r="H484" i="7"/>
  <c r="H485" i="7"/>
  <c r="H486" i="7"/>
  <c r="H487" i="7"/>
  <c r="H488" i="7"/>
  <c r="H489" i="7"/>
  <c r="H490" i="7"/>
  <c r="H491" i="7"/>
  <c r="H492" i="7"/>
  <c r="H493" i="7"/>
  <c r="H494" i="7"/>
  <c r="H495" i="7"/>
  <c r="H496" i="7"/>
  <c r="H497" i="7"/>
  <c r="H498" i="7"/>
  <c r="H499" i="7"/>
  <c r="H500" i="7"/>
  <c r="H501" i="7"/>
  <c r="H502" i="7"/>
  <c r="H503" i="7"/>
  <c r="H504" i="7"/>
  <c r="H505" i="7"/>
  <c r="H506" i="7"/>
  <c r="H507" i="7"/>
  <c r="H508" i="7"/>
  <c r="H509" i="7"/>
  <c r="H510" i="7"/>
  <c r="H511" i="7"/>
  <c r="H512" i="7"/>
  <c r="H513" i="7"/>
  <c r="H514" i="7"/>
  <c r="H515" i="7"/>
  <c r="H516" i="7"/>
  <c r="H517" i="7"/>
  <c r="H518" i="7"/>
  <c r="H519" i="7"/>
  <c r="H520" i="7"/>
  <c r="H521" i="7"/>
  <c r="H522" i="7"/>
  <c r="H523" i="7"/>
  <c r="H524" i="7"/>
  <c r="H525" i="7"/>
  <c r="H526" i="7"/>
  <c r="H527" i="7"/>
  <c r="H528" i="7"/>
  <c r="H529" i="7"/>
  <c r="H530" i="7"/>
  <c r="H531" i="7"/>
  <c r="H532" i="7"/>
  <c r="H533" i="7"/>
  <c r="H534" i="7"/>
  <c r="H535" i="7"/>
  <c r="H536" i="7"/>
  <c r="H537" i="7"/>
  <c r="H538" i="7"/>
  <c r="H539" i="7"/>
  <c r="H540" i="7"/>
  <c r="H541" i="7"/>
  <c r="H542" i="7"/>
  <c r="H543" i="7"/>
  <c r="H544" i="7"/>
  <c r="H545" i="7"/>
  <c r="H546" i="7"/>
  <c r="H547" i="7"/>
  <c r="H548" i="7"/>
  <c r="H549" i="7"/>
  <c r="H550" i="7"/>
  <c r="H551" i="7"/>
  <c r="H552" i="7"/>
  <c r="H553" i="7"/>
  <c r="H554" i="7"/>
  <c r="H555" i="7"/>
  <c r="H556" i="7"/>
  <c r="H557" i="7"/>
  <c r="H558" i="7"/>
  <c r="H559" i="7"/>
  <c r="H560" i="7"/>
  <c r="H561" i="7"/>
  <c r="H562" i="7"/>
  <c r="H563" i="7"/>
  <c r="H564" i="7"/>
  <c r="H565" i="7"/>
  <c r="H566" i="7"/>
  <c r="H567" i="7"/>
  <c r="H568" i="7"/>
  <c r="H569" i="7"/>
  <c r="H570" i="7"/>
  <c r="H571" i="7"/>
  <c r="H572" i="7"/>
  <c r="H573" i="7"/>
  <c r="H574" i="7"/>
  <c r="H575" i="7"/>
  <c r="H576" i="7"/>
  <c r="H577" i="7"/>
  <c r="H578" i="7"/>
  <c r="H579" i="7"/>
  <c r="H580" i="7"/>
  <c r="H581" i="7"/>
  <c r="H582" i="7"/>
  <c r="H583" i="7"/>
  <c r="H584" i="7"/>
  <c r="H585" i="7"/>
  <c r="H586" i="7"/>
  <c r="H587" i="7"/>
  <c r="H588" i="7"/>
  <c r="H589" i="7"/>
  <c r="H590" i="7"/>
  <c r="H591" i="7"/>
  <c r="H592" i="7"/>
  <c r="H593" i="7"/>
  <c r="H594" i="7"/>
  <c r="H595" i="7"/>
  <c r="H596" i="7"/>
  <c r="H597" i="7"/>
  <c r="H598" i="7"/>
  <c r="H599" i="7"/>
  <c r="H600" i="7"/>
  <c r="H601" i="7"/>
  <c r="H602" i="7"/>
  <c r="H603" i="7"/>
  <c r="H604" i="7"/>
  <c r="H608" i="7"/>
  <c r="H609" i="7"/>
  <c r="H610" i="7"/>
  <c r="H611" i="7"/>
  <c r="H612" i="7"/>
  <c r="H613" i="7"/>
  <c r="H614" i="7"/>
  <c r="H615" i="7"/>
  <c r="H616" i="7"/>
  <c r="H617" i="7"/>
  <c r="H618" i="7"/>
  <c r="H619" i="7"/>
  <c r="H620" i="7"/>
  <c r="H621" i="7"/>
  <c r="H622" i="7"/>
  <c r="H623" i="7"/>
  <c r="H624" i="7"/>
  <c r="H625" i="7"/>
  <c r="H626" i="7"/>
  <c r="H627" i="7"/>
  <c r="H628" i="7"/>
  <c r="H629" i="7"/>
  <c r="H630" i="7"/>
  <c r="H631" i="7"/>
  <c r="H632" i="7"/>
  <c r="H633" i="7"/>
  <c r="H634" i="7"/>
  <c r="H635" i="7"/>
  <c r="H636" i="7"/>
  <c r="H637" i="7"/>
  <c r="H638" i="7"/>
  <c r="H639" i="7"/>
  <c r="H640" i="7"/>
  <c r="H641" i="7"/>
  <c r="H642" i="7"/>
  <c r="H643" i="7"/>
  <c r="H644" i="7"/>
  <c r="H645" i="7"/>
  <c r="H647" i="7"/>
  <c r="H649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F206" authorId="0" shapeId="0" xr:uid="{03B32982-BE18-4339-97AE-C314B05B4398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<sst xmlns="http://schemas.openxmlformats.org/spreadsheetml/2006/main" count="1342" uniqueCount="710">
  <si>
    <t>Vyve Broadband</t>
  </si>
  <si>
    <t xml:space="preserve"> </t>
  </si>
  <si>
    <t>BILL OF MATERIALS</t>
  </si>
  <si>
    <t>AND    LABOR</t>
  </si>
  <si>
    <t>DATE:</t>
  </si>
  <si>
    <t>MFG Part #</t>
  </si>
  <si>
    <t>Supplier Part #</t>
  </si>
  <si>
    <t>Supplier</t>
  </si>
  <si>
    <t>MATERIAL DESCRIPTION</t>
  </si>
  <si>
    <t>Unit Price</t>
  </si>
  <si>
    <t>Amount</t>
  </si>
  <si>
    <t>200-234</t>
  </si>
  <si>
    <t xml:space="preserve">J Hooks </t>
  </si>
  <si>
    <t>NCTC#63852 Manu#4040A</t>
  </si>
  <si>
    <t>Lashing Clamp (bug nut)</t>
  </si>
  <si>
    <t>NCTC#20938 Manu#3408912</t>
  </si>
  <si>
    <t>Lashing Straps 10"  (Stainless Steel)</t>
  </si>
  <si>
    <t>NCTC#20940 Manu#3408922</t>
  </si>
  <si>
    <t>Lashing Straps 16" (Stainless Steel)</t>
  </si>
  <si>
    <t>045-302</t>
  </si>
  <si>
    <t>Lashing Wire (6 rolls / case)   ((Total footage times 2.4 sin 1.2 dbl / 1200 or 1600))</t>
  </si>
  <si>
    <t>NCTC#1098 Manu#6812</t>
  </si>
  <si>
    <t>Washers 5/8</t>
  </si>
  <si>
    <t>NCTC#23335 Manu#J8812</t>
  </si>
  <si>
    <t>Machine Bolt  12" x 5/8</t>
  </si>
  <si>
    <t>NTCT#23336 Manu#J8814</t>
  </si>
  <si>
    <t>Machine Bolt  14" x 5/8</t>
  </si>
  <si>
    <t>NCTC#23337 Manu#J8816</t>
  </si>
  <si>
    <t>Machine Bolt  16"x 5/8</t>
  </si>
  <si>
    <t>NCTC#23338 Manu#J8818</t>
  </si>
  <si>
    <t>Machine Bolt  18"x 5/8</t>
  </si>
  <si>
    <t>NCTC#23339 Manu#J8820</t>
  </si>
  <si>
    <t>Machine Bolt  20"x 5/8</t>
  </si>
  <si>
    <t>NCTC#23340 Manu#J8822</t>
  </si>
  <si>
    <t>Machine Bolt  22"x 5/8</t>
  </si>
  <si>
    <t>NCTC#23289 Man#J25164</t>
  </si>
  <si>
    <t>Pig Ears- Guy Attachments   2 x 3/16</t>
  </si>
  <si>
    <t>NCTC#32618 Manu#GDE1104</t>
  </si>
  <si>
    <t>Preforms 1/4 Dead End</t>
  </si>
  <si>
    <t>NCTC#55716 Manu#J6524WCA</t>
  </si>
  <si>
    <t>Screw Anchors (4"x 3/4 x 54") - Ground</t>
  </si>
  <si>
    <t>NCTC#23308 Manu#J7415</t>
  </si>
  <si>
    <t>Screw Anchors (5/8 X 5')- Pole</t>
  </si>
  <si>
    <t>NCTC#33920 Manu#P12</t>
  </si>
  <si>
    <t>Spacers 1/2 (Kinsel Saddle)</t>
  </si>
  <si>
    <t>NCTC#33917</t>
  </si>
  <si>
    <t>Spacers 1/2 Bell</t>
  </si>
  <si>
    <t>NCTC#20939</t>
  </si>
  <si>
    <t>16" Straps</t>
  </si>
  <si>
    <t>NCTC#35045 Manu#2700869</t>
  </si>
  <si>
    <t>Span Clamps- C Clamp</t>
  </si>
  <si>
    <t>1/4 Strand</t>
  </si>
  <si>
    <t>Strand 1/4 (5000 Ft Reels)</t>
  </si>
  <si>
    <t>NCTC#1175  Man#161340</t>
  </si>
  <si>
    <t>Strand Grips- Chicago style Klein</t>
  </si>
  <si>
    <t>NCTC#23513 Manu#5059</t>
  </si>
  <si>
    <t>Strandlink .102-.114</t>
  </si>
  <si>
    <t>NCTC#1117 Manu#5000</t>
  </si>
  <si>
    <t>Strandlink 1/4 (Pickles)</t>
  </si>
  <si>
    <t>NCTC#23515 Manu#R5100</t>
  </si>
  <si>
    <t>Strandvise Deadend 1/4</t>
  </si>
  <si>
    <t>NCTC#23566 Manu#SC02MFASS</t>
  </si>
  <si>
    <t>Suspension Clamps</t>
  </si>
  <si>
    <t>NCTC#23282 Manu#J1096</t>
  </si>
  <si>
    <t xml:space="preserve">Suspension Clamps -3 Bolt </t>
  </si>
  <si>
    <t>Nut, 5/8 bolt</t>
  </si>
  <si>
    <t xml:space="preserve">Magic Mile for Areial </t>
  </si>
  <si>
    <t>Total for Aerial Plant Support Hardware</t>
  </si>
  <si>
    <t>NCTC#39926 Manu#50281</t>
  </si>
  <si>
    <t xml:space="preserve">Locate Flags (Minimum 1000 order) Orange </t>
  </si>
  <si>
    <t>Orange Marker Paint</t>
  </si>
  <si>
    <t>50-281</t>
  </si>
  <si>
    <t>Orange Marking Flags (CATV) (pk of 100)</t>
  </si>
  <si>
    <t>NCTC#34797  Man#3KA0753</t>
  </si>
  <si>
    <t>NCTC</t>
  </si>
  <si>
    <t>Pad Locks- Pack of 6 - Priced each at $6.31</t>
  </si>
  <si>
    <t>NCTC#76350 Manu#CPL125B</t>
  </si>
  <si>
    <t>Padlocks- Brass</t>
  </si>
  <si>
    <t>NCTC#74566 Manu#SPH14326C1B1L01</t>
  </si>
  <si>
    <t xml:space="preserve">Pedestal - Trunk/ L.E </t>
  </si>
  <si>
    <t>NCTC#74513 Manu#SPH12126C1B1L01</t>
  </si>
  <si>
    <t xml:space="preserve">Pedestal- L.E </t>
  </si>
  <si>
    <t>NCTC#73545 Manu#CPH1016C1B1S2L01A0</t>
  </si>
  <si>
    <t>Pedestal- Tap (10" Diameter)</t>
  </si>
  <si>
    <t>NCTC#47564 Manu#SPH14206C1B1L01</t>
  </si>
  <si>
    <t>Pedestal- Trunk</t>
  </si>
  <si>
    <t>NCTC#72581 Manu#PE2UG8</t>
  </si>
  <si>
    <t>Riser Guard- Grey Plastic 2" x 8'  (multiples of 10)</t>
  </si>
  <si>
    <t>56-1230N-HS-2500</t>
  </si>
  <si>
    <t>Tracer Wire- 2,500' reels</t>
  </si>
  <si>
    <t>NCTC#68976 Manu# A6001974TAPCX36</t>
  </si>
  <si>
    <t>Vault 24" wide, 36"long, 36" Tall  w/ concrete lid</t>
  </si>
  <si>
    <t>Pulling Lube for Coax Cable</t>
  </si>
  <si>
    <t>Pulling Lube for Fiber Cable</t>
  </si>
  <si>
    <t>CEM107020021</t>
  </si>
  <si>
    <t>Cement 702 Clear PVC QT</t>
  </si>
  <si>
    <t>VC9902</t>
  </si>
  <si>
    <t>Primer Cleaner Clear PVC QT</t>
  </si>
  <si>
    <t>SPH915C1B1LB1</t>
  </si>
  <si>
    <t>Channell</t>
  </si>
  <si>
    <t>Pedestal Plastic 10 x 10 Tap Peds</t>
  </si>
  <si>
    <t>SPH1212C1B1LB1-A08</t>
  </si>
  <si>
    <t>Pedestal Plastic 12 X 12X 26 Upright Light Green</t>
  </si>
  <si>
    <t>SPH14326C1B1LB1-A08</t>
  </si>
  <si>
    <t>Pedestal Plastic 14x32 Low Profile Mini-Bridger</t>
  </si>
  <si>
    <t>SPH18366C1B1LB1-A08</t>
  </si>
  <si>
    <t>Pedestal Plastic 18x36 Low Profile Node/Trunk</t>
  </si>
  <si>
    <t>R4818AC1B8F3P00LB</t>
  </si>
  <si>
    <t>Rhino Enclosure, 48X18 FOSC 400 Splice mount</t>
  </si>
  <si>
    <t>Apartment Boxes Large</t>
  </si>
  <si>
    <t>2" Conduit 20' Belled End</t>
  </si>
  <si>
    <t>2" Couplers</t>
  </si>
  <si>
    <t>Conduit PVC 2" SCH 80 Belled End 10'</t>
  </si>
  <si>
    <t>Conduit Sweep 2" X 90X36" PVC SCH 40 Belled Gray</t>
  </si>
  <si>
    <t>Conduit Sweep 2" X 90X24" PVC SCH 40 Belled Gray</t>
  </si>
  <si>
    <t xml:space="preserve">Conduit Finger Cap Dual 2" 100 per box </t>
  </si>
  <si>
    <t>NCTC#76446 Manu#CX3399736</t>
  </si>
  <si>
    <t>1.25 Conduit Smooth SDR 11 (Thicker) W/ 1100lb Rope  (quantities of 3000)</t>
  </si>
  <si>
    <t>NCTC#7149 Manu#CX3399988</t>
  </si>
  <si>
    <t>1.25 Conduit Smooth SDR 13.5 W/ 1100lb pull Rope (quantities of 3000)</t>
  </si>
  <si>
    <t>NCTC#7129</t>
  </si>
  <si>
    <t>1.25 Conduit w/ 625 P3 Cable  (quantites of 2400)</t>
  </si>
  <si>
    <t>NCTC#66641</t>
  </si>
  <si>
    <t>1.5 Conduit SDR 13.5 w/ 1100lb Rope (quantities of 3000)</t>
  </si>
  <si>
    <t>NCTC#7226 Manu#CX3799745</t>
  </si>
  <si>
    <t>2" Conduit w/ 1100lb rope - Commscope (Standard Reel 2,500)</t>
  </si>
  <si>
    <t>NCTC#7223 Manu#CX3750003</t>
  </si>
  <si>
    <t xml:space="preserve">2" Conduit w/ 875 P3 Cable (2500' Quantities) </t>
  </si>
  <si>
    <t>`075B135EMPTYW/200#R</t>
  </si>
  <si>
    <t>CommScope</t>
  </si>
  <si>
    <t>Innerduct Conduit 3/4" sdr-13.5 Black W/ 1/4" Rope</t>
  </si>
  <si>
    <t>100T135EMPTYDUCTW/1200#R</t>
  </si>
  <si>
    <t>Innerduct Conduit 1" Terra Cotta 1200# Rope</t>
  </si>
  <si>
    <t>150T135EMPTYDUCTW1200#R</t>
  </si>
  <si>
    <t>Innerduct Conduit 1-1/2" Terra Cotta 1200# Rope</t>
  </si>
  <si>
    <t>200T040EMPTYDUCTW/1200#R</t>
  </si>
  <si>
    <t>Innerduct, Conduit 2" Terra Cotta 1200# Rope</t>
  </si>
  <si>
    <t>.625 Pin Connector (PPC 3 piece)</t>
  </si>
  <si>
    <t>NCTC#32022</t>
  </si>
  <si>
    <t>Housing to Housing Connector</t>
  </si>
  <si>
    <t>.625 Splice</t>
  </si>
  <si>
    <t>NCTC#63627</t>
  </si>
  <si>
    <t>KS Port Terminator</t>
  </si>
  <si>
    <t>90 Degree Connector</t>
  </si>
  <si>
    <t>EXT3</t>
  </si>
  <si>
    <t>3" Extension</t>
  </si>
  <si>
    <t>EXT6</t>
  </si>
  <si>
    <t>6" Extension</t>
  </si>
  <si>
    <t>NCTC#23204</t>
  </si>
  <si>
    <t>Fiber Enclosures (AFL 600) With Trays and Brackets</t>
  </si>
  <si>
    <t>Magic Mile for UG</t>
  </si>
  <si>
    <t>Fiber Markers (Post) Buried - Orange 60" TriView w/ no decal</t>
  </si>
  <si>
    <t>Total for Underground Plant Support Hardware</t>
  </si>
  <si>
    <t>Power Supply Complete Bresnan Specs</t>
  </si>
  <si>
    <t>NCTC#32870 Manu #MARKUL</t>
  </si>
  <si>
    <t>Bonding Clamps- Spider looking thing (Weaver)</t>
  </si>
  <si>
    <t>NCTC#50928 Manu#712969</t>
  </si>
  <si>
    <t>DC- 12 Directional Coupler- Mainline (SA Brand)</t>
  </si>
  <si>
    <t>NCTC#72884 Manu#712968</t>
  </si>
  <si>
    <t>DC- 8 Directional Coupler- Mainline (SA Brand)</t>
  </si>
  <si>
    <t>NCTC#1820 Manu#RLDC10815A</t>
  </si>
  <si>
    <t>DC 8- Directional Coupler- Mainline Regal</t>
  </si>
  <si>
    <t>NCTC#34739 Manu#RLDC101215A</t>
  </si>
  <si>
    <t>DC12- Directional Coupler- Mainline Regal</t>
  </si>
  <si>
    <t>NCTC#1827 Manu#RLDC1016SP15A90V</t>
  </si>
  <si>
    <t>DC16- Directional Coupler- Mainline Regal</t>
  </si>
  <si>
    <t>4008462-TUL</t>
  </si>
  <si>
    <t>LEQ Cisco / SA Multimedia LEQ 42/54 Split</t>
  </si>
  <si>
    <t>MMM 009618</t>
  </si>
  <si>
    <t>TeleWire</t>
  </si>
  <si>
    <t>Black Electrical Tape</t>
  </si>
  <si>
    <t>NCTC#35736</t>
  </si>
  <si>
    <t>Electrical Tape (Package of 10)</t>
  </si>
  <si>
    <t>NCTC#34515</t>
  </si>
  <si>
    <t>Fuses 6.25 amp power supply fuses</t>
  </si>
  <si>
    <t>NCTC#1028 Manu#MGR588</t>
  </si>
  <si>
    <t>Ground rods- 8 Ft</t>
  </si>
  <si>
    <t>`006335</t>
  </si>
  <si>
    <t>Ground Rod Clamp (50 per box)</t>
  </si>
  <si>
    <t>NCTC#35993 Manu#6JGREEN</t>
  </si>
  <si>
    <t>Ground Wire 6Ga Green  (500' Reel)</t>
  </si>
  <si>
    <t>NCTC# 1802</t>
  </si>
  <si>
    <t>Ground Wire Copper (Multiples of 315')</t>
  </si>
  <si>
    <t>NCTC#35839 Manu#G4BK03</t>
  </si>
  <si>
    <t>Ground Wire Flex Clips</t>
  </si>
  <si>
    <t>NCTC#1936    CFTV130048T</t>
  </si>
  <si>
    <t>Heat Shrink 1.3 -- 48in pieces  -40 pieces in pack (Canusa)</t>
  </si>
  <si>
    <t>NCTC #1937   CFTV150048T</t>
  </si>
  <si>
    <t>Heat Shrink 1.5 -- 48in pieces  -40 pieces in pack (Canusa)</t>
  </si>
  <si>
    <t>NCTC #1938   CFTV170048T</t>
  </si>
  <si>
    <t>Heat Shrink 1.7 -- 48in pieces  -40 pieces in pack (Canusa)</t>
  </si>
  <si>
    <t>NCTC#63627 Manu#GTRMT</t>
  </si>
  <si>
    <t>Main Line Terminator-Housing Terminators (Hardline Terminators)</t>
  </si>
  <si>
    <t>NCTC#50568 Manu#714243</t>
  </si>
  <si>
    <t>Mainline Eq's  870 MHZ - SA (Ft Riley)</t>
  </si>
  <si>
    <t>NCTC#73836 Manu#SSP3636N</t>
  </si>
  <si>
    <t>Mainline Splitter- 3 Way  -GI/MOTOROLA</t>
  </si>
  <si>
    <t>Mainline Splitter-2 Way-Regal</t>
  </si>
  <si>
    <t>NCTC#1819 Manu#RLS10315A</t>
  </si>
  <si>
    <t>Mainline Splitters- 3 Way -Regal</t>
  </si>
  <si>
    <t>NCTC#1828 Manu#RPI100SP20A90V</t>
  </si>
  <si>
    <t>Power Inserter- 20 Amp Regal- Main Line Inserter</t>
  </si>
  <si>
    <t>Alpha Cell H.P 4.0</t>
  </si>
  <si>
    <t>Power Supply Batteries</t>
  </si>
  <si>
    <t>Alpha874-202-20-002</t>
  </si>
  <si>
    <t>Power Supply Battery Harness</t>
  </si>
  <si>
    <t>162-028-10-ALP</t>
  </si>
  <si>
    <t>NCTC#41222</t>
  </si>
  <si>
    <t>Surge Protector; Coaxial, F/F, Grd Blk (Alpha)</t>
  </si>
  <si>
    <t>X3-DM3-ALP-Xm3, Alpha Doc 3.0 Txpd</t>
  </si>
  <si>
    <t>NCTC#127832</t>
  </si>
  <si>
    <t>XM-DSM3 TRANSPONDER</t>
  </si>
  <si>
    <t>NCTC#2975  Model#020-019-31-ALP</t>
  </si>
  <si>
    <t>Power Supply Power Inserter</t>
  </si>
  <si>
    <t>XM-2</t>
  </si>
  <si>
    <t>Power Supply- XM 2 915 Complete Power supply and cabinet</t>
  </si>
  <si>
    <t>UPE-3</t>
  </si>
  <si>
    <t>Power Supply-Cabinet for U.G 3 Battery</t>
  </si>
  <si>
    <t>Propane Bottle</t>
  </si>
  <si>
    <t>NCTC#42226 Manu#MDL15</t>
  </si>
  <si>
    <t>Slow Blow Fuse 15 Amp</t>
  </si>
  <si>
    <t>Slow Blow Fuse 7.5 Amp</t>
  </si>
  <si>
    <t>NCTC#23204  Manu#HSB</t>
  </si>
  <si>
    <t>Splice Blocks (Mainline- Thru Splice)</t>
  </si>
  <si>
    <t>NCTC#32852 Manu#MAR4H</t>
  </si>
  <si>
    <t>Split Bolts #4</t>
  </si>
  <si>
    <t>50-281-WH</t>
  </si>
  <si>
    <t>White Marking Flags ( Bundle of 100)</t>
  </si>
  <si>
    <t>NCTC#1422 Manu#S03900</t>
  </si>
  <si>
    <t>White Marking Paint</t>
  </si>
  <si>
    <t>Tape, Self Fusing 1.5"x15' Weather Seal</t>
  </si>
  <si>
    <t>CCOR FNT AMPLIFIER</t>
  </si>
  <si>
    <t>CCOR FNB AMPLIFIER</t>
  </si>
  <si>
    <t>CCOR LE</t>
  </si>
  <si>
    <t>NODE</t>
  </si>
  <si>
    <t>RMT2122-RF-4</t>
  </si>
  <si>
    <t>128530</t>
  </si>
  <si>
    <t>Tap, 1.2GHz, 2-way, Narrow, RF, CPB, 4dB</t>
  </si>
  <si>
    <t>RMT2122-RF-8</t>
  </si>
  <si>
    <t>128531</t>
  </si>
  <si>
    <t>Tap, 1.2GHz, 2-way, Narrow, RF, CPB, 8dB</t>
  </si>
  <si>
    <t>RMT2122-RF-11</t>
  </si>
  <si>
    <t>128532</t>
  </si>
  <si>
    <t>Tap, 1.2GHz, 2-way, Narrow, RF, CPB, 11d</t>
  </si>
  <si>
    <t>RMT2122-RF-14</t>
  </si>
  <si>
    <t>128533</t>
  </si>
  <si>
    <t>Tap, 1.2GHz, 2-way, Narrow, RF, CPB, 14d</t>
  </si>
  <si>
    <t>RMT2122-RF-17</t>
  </si>
  <si>
    <t>128534</t>
  </si>
  <si>
    <t>Tap, 1.2GHz, 2-way, Narrow, RF, CPB, 17d</t>
  </si>
  <si>
    <t>RMT2122-RF-20</t>
  </si>
  <si>
    <t>128535</t>
  </si>
  <si>
    <t>Tap, 1.2GHz, 2-way, Narrow, RF, CPB, 20d</t>
  </si>
  <si>
    <t>RMT2122-RF-23</t>
  </si>
  <si>
    <t>128536</t>
  </si>
  <si>
    <t>Tap, 1.2GHz, 2-way, Narrow, RF, CPB, 23d</t>
  </si>
  <si>
    <t>RMT2122-RF-26</t>
  </si>
  <si>
    <t>128537</t>
  </si>
  <si>
    <t>Tap, 1.2GHz, 2-way, Narrow, RF, CPB, 26d</t>
  </si>
  <si>
    <t>RMT2122-RF-29</t>
  </si>
  <si>
    <t>128538</t>
  </si>
  <si>
    <t>Tap, 1.2GHz, 2-way, Narrow, RF, CPB, 29d</t>
  </si>
  <si>
    <t>RMT2124-RF-8</t>
  </si>
  <si>
    <t>128539</t>
  </si>
  <si>
    <t>Tap, 1.2GHz, 4-way, Narrow, RF, CPB, 8dB</t>
  </si>
  <si>
    <t>RMT2124-RF-11</t>
  </si>
  <si>
    <t>128540</t>
  </si>
  <si>
    <t>Tap, 1.2GHz, 4-way, Narrow, RF, CPB, 11d</t>
  </si>
  <si>
    <t>RMT2124-RF-14</t>
  </si>
  <si>
    <t>128541</t>
  </si>
  <si>
    <t>Tap, 1.2GHz, 4-way, Narrow, RF, CPB, 14d</t>
  </si>
  <si>
    <t>RMT2124-RF-17</t>
  </si>
  <si>
    <t>128542</t>
  </si>
  <si>
    <t>Tap, 1.2GHz, 4-way, Narrow, RF, CPB, 17d</t>
  </si>
  <si>
    <t>RMT2124-RF-20</t>
  </si>
  <si>
    <t>128543</t>
  </si>
  <si>
    <t>Tap, 1.2GHz, 4-way, Narrow, RF, CPB, 20d</t>
  </si>
  <si>
    <t>RMT2124-RF-23</t>
  </si>
  <si>
    <t>128544</t>
  </si>
  <si>
    <t>Tap, 1.2GHz, 4-way, Narrow, RF, CPB, 23d</t>
  </si>
  <si>
    <t>RMT2124-RF-26</t>
  </si>
  <si>
    <t>128545</t>
  </si>
  <si>
    <t>Tap, 1.2GHz, 4-way, Narrow, RF, CPB, 26d</t>
  </si>
  <si>
    <t>RMT2124-RF-29</t>
  </si>
  <si>
    <t>128546</t>
  </si>
  <si>
    <t>Tap, 1.2GHz, 4-way, Narrow, RF, CPB, 29d</t>
  </si>
  <si>
    <t>RMT2128-RF-11</t>
  </si>
  <si>
    <t>128523</t>
  </si>
  <si>
    <t>Tap, 1.2GHz, 8-way, Wide, RF, CPB, 11dB</t>
  </si>
  <si>
    <t>RMT2128-RF-14</t>
  </si>
  <si>
    <t>128524</t>
  </si>
  <si>
    <t>Tap, 1.2GHz, 8-way, Wide, RF, CPB, 14dB</t>
  </si>
  <si>
    <t>RMT2128-RF-17</t>
  </si>
  <si>
    <t>128525</t>
  </si>
  <si>
    <t>Tap, 1.2GHz, 8-way, Wide, RF, CPB, 17dB</t>
  </si>
  <si>
    <t>RMT2128-RF-20</t>
  </si>
  <si>
    <t>128526</t>
  </si>
  <si>
    <t>Tap, 1.2GHz, 8-way, Wide, RF, CPB, 20dB</t>
  </si>
  <si>
    <t>RMT2128-RF-23</t>
  </si>
  <si>
    <t>128527</t>
  </si>
  <si>
    <t>Tap, 1.2GHz, 8-way, Wide, RF, CPB, 23dB</t>
  </si>
  <si>
    <t>RMT2128-RF-26</t>
  </si>
  <si>
    <t>128528</t>
  </si>
  <si>
    <t>Tap, 1.2GHz, 8-way, Wide, RF, CPB, 26dB</t>
  </si>
  <si>
    <t>RMT2128-RF-29</t>
  </si>
  <si>
    <t>128529</t>
  </si>
  <si>
    <t>Tap, 1.2GHz, 8-way, Wide, RF, CPB, 29dB</t>
  </si>
  <si>
    <t>2 Port Narrow Body</t>
  </si>
  <si>
    <t xml:space="preserve">4 Port Narrow Body </t>
  </si>
  <si>
    <t>2 Port Wide Body</t>
  </si>
  <si>
    <t>4 Port Wide Body</t>
  </si>
  <si>
    <t>8 Port Narrow Body</t>
  </si>
  <si>
    <t>SA Gainmaker 1GHz Trunk Amp</t>
  </si>
  <si>
    <t>Network Supply</t>
  </si>
  <si>
    <t>SA Gainmaker 1GHz Node</t>
  </si>
  <si>
    <t>SA Gainmaker 1GHz LE - Manual</t>
  </si>
  <si>
    <t>SA Gainmaker 1GHz LE - QAM AGC</t>
  </si>
  <si>
    <t>SA Gainmaker 1GHz LE - Thermal</t>
  </si>
  <si>
    <t>SA Gainmaker 1GHz HGD</t>
  </si>
  <si>
    <t>SA Gainmaker - 1GHz Pads</t>
  </si>
  <si>
    <t>SA Gainmaker - 1GHz Forward EQ</t>
  </si>
  <si>
    <t>SA Gainmaker - 1GHz Return EQ</t>
  </si>
  <si>
    <t>SA Gainmaker - 1GHz Internal Signal Directors</t>
  </si>
  <si>
    <t>Total for Common Plant Support Hardware</t>
  </si>
  <si>
    <t>P3 500 CA</t>
  </si>
  <si>
    <t>500 Bare Cable</t>
  </si>
  <si>
    <t>P3 500 JCASS</t>
  </si>
  <si>
    <t>500 Flooded Cable</t>
  </si>
  <si>
    <t>48 CT loose Tube Fiber Armored (20K Feet per Reel)</t>
  </si>
  <si>
    <t>.625 POWER CABLE W/RED MARKER</t>
  </si>
  <si>
    <t>P3 75-500JCA-M109  .500 Messenger Cable</t>
  </si>
  <si>
    <t>NCTC#7806 Manu#P3625JCASSSM</t>
  </si>
  <si>
    <t>625 P3 Flooded U.G standard reel 2400--- Commscope</t>
  </si>
  <si>
    <t>NCTC#7803 Manu#P3625JCASM</t>
  </si>
  <si>
    <t>625 P3 Jacketed Aerial- standard reel 2400 --- Commscope</t>
  </si>
  <si>
    <t>NCTC#7801 Manu#P3625CA</t>
  </si>
  <si>
    <t>625 P3 Unjacketed Aerial (Commscope) standard reel 2,400'</t>
  </si>
  <si>
    <t>NCTC#7804  Manu#P3625JCAM109</t>
  </si>
  <si>
    <t>625 Self Support Jacketed Messenger P3 -2,400 Quantities</t>
  </si>
  <si>
    <t>NCTC#7813 Manu#P3750JCASM</t>
  </si>
  <si>
    <t>750 P3 Aerial Jacketed- Commscope (standard reel 2,500)</t>
  </si>
  <si>
    <t>NCTC#7811 Manu#P3750CA</t>
  </si>
  <si>
    <t>750 P3 Aerial Unjacketed-Commscope (standard reel 2,500)</t>
  </si>
  <si>
    <t>NCTC#7816 Manu#P3750JCASSSM</t>
  </si>
  <si>
    <t>750 P3 Flooded Commscope (Standard Reel 2,500)</t>
  </si>
  <si>
    <t>NCTC#7819 Manu#P3875JCASM</t>
  </si>
  <si>
    <t>875 P3 Aerial Jacketed (Commscope) standard reel 2,500'</t>
  </si>
  <si>
    <t>NCTC#7820 Manu#P3875JCASSSM</t>
  </si>
  <si>
    <t>875 P3 Flooded (Commscope) standard reel 2500'</t>
  </si>
  <si>
    <t>NCTC#7818 Manu#P3875CA</t>
  </si>
  <si>
    <t>875 P3 Unjacketed (Commscope) standard reel 2,500'</t>
  </si>
  <si>
    <t>125T135P3625JCASS</t>
  </si>
  <si>
    <t xml:space="preserve">Cable in Conduit 625 </t>
  </si>
  <si>
    <t>150T135P3875JCASS</t>
  </si>
  <si>
    <t>Cable in Conduit 875</t>
  </si>
  <si>
    <t>Total for Coaxial Cable</t>
  </si>
  <si>
    <t>LABOR DESCRIPTION</t>
  </si>
  <si>
    <t>Minus Contract labor - to be built by Jarrods Team</t>
  </si>
  <si>
    <t>Bear Comm - Vyve A</t>
  </si>
  <si>
    <t>Aerial Construction - Composite construction, splicing/balancing, grounding, hardware, up to 2 cables, anchors</t>
  </si>
  <si>
    <t>Aerial Construction - "J" hook existing plant</t>
  </si>
  <si>
    <t xml:space="preserve">Aerial Construction - Additional cable lashed </t>
  </si>
  <si>
    <t>Aerial Construction - Delash / Relash</t>
  </si>
  <si>
    <t>Aerial Construction - Drop Swap</t>
  </si>
  <si>
    <t>Aerial Construction - Install Bond</t>
  </si>
  <si>
    <t>Aerial Construction - Install bust anchor with down guy and guard</t>
  </si>
  <si>
    <t>Aerial Construction - Install down guy and guard</t>
  </si>
  <si>
    <t>Aerial Construction - Install riser with guard</t>
  </si>
  <si>
    <t>Aerial Construction - install screw anchor with down guy and guard</t>
  </si>
  <si>
    <t>Aerial Construction - install snow shoes - separate trip</t>
  </si>
  <si>
    <t>Aerial Construction - Install vertical ground - underground or aerial</t>
  </si>
  <si>
    <t>Aerial Construction - Lash Coaxial Cable to Strand</t>
  </si>
  <si>
    <t>Aerial Construction - Lash Single Fiber to strand - includes storage loops</t>
  </si>
  <si>
    <t>Aerial Construction - Overlash additional fiber to strand</t>
  </si>
  <si>
    <t>Aerial Construction - Overlash Coaxial additional Cable to strand</t>
  </si>
  <si>
    <t>Aerial Construction - Overlash Coaxial Cable to strand</t>
  </si>
  <si>
    <t>Aerial Construction - Overlash single fiber to strand - includes storage loops</t>
  </si>
  <si>
    <t>Aerial Construction - Place Strand</t>
  </si>
  <si>
    <t>Aerial Construction - Pole Transfer - 4-way junction</t>
  </si>
  <si>
    <t>Aerial Construction - Pole Transfer - 90 angle or t-pole</t>
  </si>
  <si>
    <t>Aerial Construction - Pole Transfer - angle guy</t>
  </si>
  <si>
    <t>Aerial Construction - Pole Transfer - dead end</t>
  </si>
  <si>
    <t>Aerial Construction - Pole Transfer - double dead end</t>
  </si>
  <si>
    <t>Aerial Construction - Pole Transfer - straight through</t>
  </si>
  <si>
    <t>Aerial Construction - Resag Existing coax/fiber - easement</t>
  </si>
  <si>
    <t>Aerial Construction - Resag Existing coax/fiber - road front</t>
  </si>
  <si>
    <t>Aerial Construction - Resag strand</t>
  </si>
  <si>
    <t>Aerial Construction - Setup charge - under 400'</t>
  </si>
  <si>
    <t>Aerial Construction - Tree Trimming</t>
  </si>
  <si>
    <t>Aerial Construction - Wreck out existing plant</t>
  </si>
  <si>
    <t>Power Supply Construction - Install power supply with stand-by aerial</t>
  </si>
  <si>
    <t>Power Supply Construction - Install power supply with stand-by underground</t>
  </si>
  <si>
    <t>Power Supply Construction - Wreck out power supply</t>
  </si>
  <si>
    <t>Underground Construction - Composite Construction, splicing/balance, pedistals, grounding, hardware - boresnot included</t>
  </si>
  <si>
    <t>Underground Construction - Trench/Plow @24 to 30 inches (includes ped placement)</t>
  </si>
  <si>
    <t>Underground Construction - Trench/Plow @ 36 inches (includes placing pipe or direct bury cable)</t>
  </si>
  <si>
    <t>Underground Construction - Conventional Boring</t>
  </si>
  <si>
    <t>Underground Construction - Directional boring under 500' - Above 500' negotiable</t>
  </si>
  <si>
    <t>Underground Construction - Road cut and replacement per square foot</t>
  </si>
  <si>
    <t>Underground Construction - New Coaxial splicing includes rough balance +/- 3db</t>
  </si>
  <si>
    <t>Underground Construction - Pull fiber/coaxial cable through existing conduit</t>
  </si>
  <si>
    <t>Underground Construction - Retrofit Coaxial splicing includes rough balance +/- 3db</t>
  </si>
  <si>
    <t>Underground Construction - Setup Charge - under 200'</t>
  </si>
  <si>
    <t>Fiber Construction - Fusion splice with documentation per burn</t>
  </si>
  <si>
    <t>Fiber Construction - Enclosure Lashup</t>
  </si>
  <si>
    <t>JC-01</t>
  </si>
  <si>
    <t>Bigham - Vyve J</t>
  </si>
  <si>
    <t>Aerial Construction - Aerial set up fee for jobs under 500'</t>
  </si>
  <si>
    <t>JC-02</t>
  </si>
  <si>
    <t>Aerial Construction - Anchor install or remove</t>
  </si>
  <si>
    <t>JC-03</t>
  </si>
  <si>
    <t>Aerial Construction - Banding steel or concrete poles</t>
  </si>
  <si>
    <t>JC-04</t>
  </si>
  <si>
    <t>Aerial Construction - Coaxial Activation Only</t>
  </si>
  <si>
    <t>JC-05</t>
  </si>
  <si>
    <t>Aerial Construction - Coaxial splicing with activation</t>
  </si>
  <si>
    <t>JC-06</t>
  </si>
  <si>
    <t>Aerial Construction - Coaxial splicing without activation</t>
  </si>
  <si>
    <t>JC-07</t>
  </si>
  <si>
    <t>Aerial Construction - Composite pole transfer</t>
  </si>
  <si>
    <t>JC-08</t>
  </si>
  <si>
    <t>Aerial Construction - De/Re Cable or fiber</t>
  </si>
  <si>
    <t>JC-09</t>
  </si>
  <si>
    <t>Aerial Construction - Down Guy</t>
  </si>
  <si>
    <t>JC-10</t>
  </si>
  <si>
    <t>Aerial Construction - drop transfer</t>
  </si>
  <si>
    <t>JC-11</t>
  </si>
  <si>
    <t>Aerial Construction - Install bust anchor</t>
  </si>
  <si>
    <t>JC-12</t>
  </si>
  <si>
    <t>Aerial Construction - install guy guard</t>
  </si>
  <si>
    <t>JC-13</t>
  </si>
  <si>
    <t>Aerial Construction - Install riser</t>
  </si>
  <si>
    <t>JC-14</t>
  </si>
  <si>
    <t>Aerial Construction - Install Strand</t>
  </si>
  <si>
    <t>JC-15</t>
  </si>
  <si>
    <t>Aerial Construction - Lash Cable</t>
  </si>
  <si>
    <t>JC-16</t>
  </si>
  <si>
    <t>Aerial Construction - lash fiber</t>
  </si>
  <si>
    <t>JC-17</t>
  </si>
  <si>
    <t>Aerial Construction - Node Certification - per node</t>
  </si>
  <si>
    <t>JC-18</t>
  </si>
  <si>
    <t>Aerial Construction - Overlash cable</t>
  </si>
  <si>
    <t>JC-19</t>
  </si>
  <si>
    <t>Aerial Construction - Overlash fiber</t>
  </si>
  <si>
    <t>JC-22</t>
  </si>
  <si>
    <t>Aerial Construction - Raise, lower or Resag</t>
  </si>
  <si>
    <t>JC-23</t>
  </si>
  <si>
    <t>Aerial Construction - remove Pole</t>
  </si>
  <si>
    <t>JC-24</t>
  </si>
  <si>
    <t>Aerial Construction - Retro Mitigation</t>
  </si>
  <si>
    <t>JC-25</t>
  </si>
  <si>
    <t>Aerial Construction - Retro splicing</t>
  </si>
  <si>
    <t>JC-26</t>
  </si>
  <si>
    <t>Aerial Construction - Retro Sweep</t>
  </si>
  <si>
    <t>JC-27</t>
  </si>
  <si>
    <t>Aerial Construction - Riser transfer</t>
  </si>
  <si>
    <t>JC-28</t>
  </si>
  <si>
    <t>Aerial Construction - Set Pole up to 35'</t>
  </si>
  <si>
    <t>JC-29</t>
  </si>
  <si>
    <t>Aerial Construction - Set Pole up to 35' - pole provided by Bigham</t>
  </si>
  <si>
    <t>JC-30</t>
  </si>
  <si>
    <t>Aerial Construction - Strand Rebuild includes raise and lower</t>
  </si>
  <si>
    <t>JC-31</t>
  </si>
  <si>
    <t>Aerial Construction - Sweep Only - New Build</t>
  </si>
  <si>
    <t>JC-32</t>
  </si>
  <si>
    <t>Aerial Construction - top pole and remove</t>
  </si>
  <si>
    <t>JC-33</t>
  </si>
  <si>
    <t>Aerial Construction - Tree Trimming per Vyve Broadband approval</t>
  </si>
  <si>
    <t>JC-34</t>
  </si>
  <si>
    <t>Aerial Construction - Wreck out strand - disposal included</t>
  </si>
  <si>
    <t>JC-35</t>
  </si>
  <si>
    <t>Fiber Construction - Fiber Splicing 11- to 35 count per burn</t>
  </si>
  <si>
    <t>JC-36</t>
  </si>
  <si>
    <t>Fiber Construction - Commercial Upcharge for inside work</t>
  </si>
  <si>
    <t>JC-37</t>
  </si>
  <si>
    <t>Fiber Construction - Fiber Set up</t>
  </si>
  <si>
    <t>JC-39</t>
  </si>
  <si>
    <t>Fiber Construction - Fiber Slicer hours</t>
  </si>
  <si>
    <t>JC-40</t>
  </si>
  <si>
    <t>Fiber Construction - Fiber splicing &gt; a 36 count per burn</t>
  </si>
  <si>
    <t>JC-41</t>
  </si>
  <si>
    <t>Fiber Construction - Fiber splicing 1 to 10 count - location minimum</t>
  </si>
  <si>
    <t>JC-42</t>
  </si>
  <si>
    <t>Fiber Construction - Lash up lash back</t>
  </si>
  <si>
    <t>JC-43</t>
  </si>
  <si>
    <t>Fiber Construction - Ring Cut</t>
  </si>
  <si>
    <t>JC-44</t>
  </si>
  <si>
    <t>Permits - DOT Permits /2000' min</t>
  </si>
  <si>
    <t>Permits -Railroad Permits /2000' min</t>
  </si>
  <si>
    <t>JC-45</t>
  </si>
  <si>
    <t>Power Supply Construction - Install Aerial Power Supply</t>
  </si>
  <si>
    <t>JC-48</t>
  </si>
  <si>
    <t>Power Supply Construction - Install underground Power Supply</t>
  </si>
  <si>
    <t>JC-49</t>
  </si>
  <si>
    <t>JC-54</t>
  </si>
  <si>
    <t>Underground Construction - Hand dig 30"</t>
  </si>
  <si>
    <t>JC-55</t>
  </si>
  <si>
    <t>Underground Construction - Pull coax through conduit includes jet line</t>
  </si>
  <si>
    <t>JC-56</t>
  </si>
  <si>
    <t>Underground Construction - Pull fiber through conduit includes jet line</t>
  </si>
  <si>
    <t>JC-57</t>
  </si>
  <si>
    <t>Underground Construction - Trench/Plow with peds without splicing up to 36" deep</t>
  </si>
  <si>
    <t>JC-61</t>
  </si>
  <si>
    <t>Underground Construction - U/G set up fee under 500'</t>
  </si>
  <si>
    <t>JC-64</t>
  </si>
  <si>
    <t>Underground Construction - underground bore maintenance</t>
  </si>
  <si>
    <t>JC-65</t>
  </si>
  <si>
    <t>Underground Construction - underground bore new build</t>
  </si>
  <si>
    <t>JC-77</t>
  </si>
  <si>
    <t>Underground Construction - Install Vault</t>
  </si>
  <si>
    <t xml:space="preserve">Misc Underground Charges </t>
  </si>
  <si>
    <t>Bonsell Excavation - Vyve J</t>
  </si>
  <si>
    <t>Underground Construction - Direction Bore 1" - 2"</t>
  </si>
  <si>
    <t>Underground Construction - Direction Bore 4"</t>
  </si>
  <si>
    <t>Underground Construction - Direction Bore 6"</t>
  </si>
  <si>
    <t>Underground Construction - Excavation Backhoe - Hourly</t>
  </si>
  <si>
    <t>Underground Construction - Pot Hole</t>
  </si>
  <si>
    <t>Underground Construction - Trench 36"</t>
  </si>
  <si>
    <t>Underground Construction - Trench 48"</t>
  </si>
  <si>
    <t>Underground Construction - Trip Charge</t>
  </si>
  <si>
    <t>Chapman - Vyve A and J</t>
  </si>
  <si>
    <t>Fiber Construction - de/re fiber</t>
  </si>
  <si>
    <t>National Comm - Vyve J</t>
  </si>
  <si>
    <t>Pole Audit Proj. Pricing - Tree Trimming</t>
  </si>
  <si>
    <t>Pole Audit Proj. Pricing - Install Tree Guard</t>
  </si>
  <si>
    <t>Pole Audit Proj. Pricing - install Overhead Guy</t>
  </si>
  <si>
    <t>Pole Audit Proj. Pricing - Fix loose tails</t>
  </si>
  <si>
    <t>Pole Audit Proj. Pricing - Install figure 8 cable</t>
  </si>
  <si>
    <t>Pole Audit Proj. Pricing - Install or remove Guy Guard</t>
  </si>
  <si>
    <t>Pole Audit Proj. Pricing - Remove Trunck Amp and Install DA/MB at Same Location</t>
  </si>
  <si>
    <t>Pole Audit Proj. Pricing - Remove Trunck Amp and splice through</t>
  </si>
  <si>
    <t>Pole Audit Proj. Pricing - Install DA/MB</t>
  </si>
  <si>
    <t>Pole Audit Proj. Pricing - Remove Line extender and splice through</t>
  </si>
  <si>
    <t>Pole Audit Proj. Pricing - Remove and replace line extender</t>
  </si>
  <si>
    <t>Pole Audit Proj. Pricing - Install line extender in new location</t>
  </si>
  <si>
    <t>Pole Audit Proj. Pricing - Remove and replace DC / Splitter</t>
  </si>
  <si>
    <t>Pole Audit Proj. Pricing - Remove and replace 3 way splitter</t>
  </si>
  <si>
    <t>Pole Audit Proj. Pricing - Install 3-way splitter new location</t>
  </si>
  <si>
    <t>Pole Audit Proj. Pricing - Remove and replace tap - includes tranfer or drops and new connectors</t>
  </si>
  <si>
    <t>Pole Audit Proj. Pricing - Install new tap</t>
  </si>
  <si>
    <t>Pole Audit Proj. Pricing - remove old tap face plate and new tap face plate</t>
  </si>
  <si>
    <t>Pole Audit Proj. Pricing - install splice block</t>
  </si>
  <si>
    <t>Pole Audit Proj. Pricing - remove and replace power supply</t>
  </si>
  <si>
    <t>Pole Audit Proj. Pricing - Power inserter</t>
  </si>
  <si>
    <t>Pole Audit Proj. Pricing - Wreck out pole mount power supply</t>
  </si>
  <si>
    <t>Pole Audit Proj. Pricing - Tien end splice connector</t>
  </si>
  <si>
    <t>Pole Audit Proj. Pricing - Swing drop</t>
  </si>
  <si>
    <t>Pole Audit Proj. Pricing - Extend existing drop</t>
  </si>
  <si>
    <t>Pole Audit Proj. Pricing - Remove old drop where new drop not installed</t>
  </si>
  <si>
    <t>Pole Audit Proj. Pricing - Remove old drop and place new drop from tap to house</t>
  </si>
  <si>
    <t>Pole Audit Proj. Pricing - Move drop to span clamp</t>
  </si>
  <si>
    <t>Pole Audit Proj. Pricing - rebond drop to comformance</t>
  </si>
  <si>
    <t>Pole Audit Proj. Pricing - Retention and move drop to span clamp</t>
  </si>
  <si>
    <t>Pole Audit Proj. Pricing - Move Drop to strand and raise at jump pole</t>
  </si>
  <si>
    <t>Rylie Equip and Cont - Vyve A</t>
  </si>
  <si>
    <t xml:space="preserve">Pull Fiber in Conduit per Ft. </t>
  </si>
  <si>
    <t>T &amp; J Const - Vyve A &amp; J</t>
  </si>
  <si>
    <t>Aerial Construction - Retro splicing Actives/Passives</t>
  </si>
  <si>
    <t>Underground Construction - Directional boring under 500' (Creek Crossing)</t>
  </si>
  <si>
    <t>Underground Construction - Setup Charge - under 250'</t>
  </si>
  <si>
    <t>Texas Comm - Vyve J</t>
  </si>
  <si>
    <t>Areial Construction - Activation and rough balance</t>
  </si>
  <si>
    <t>Areial Construction - Auxilliary eyes</t>
  </si>
  <si>
    <t>Areial Construction - Bi-Directional Sweep</t>
  </si>
  <si>
    <t>Areial Construction - cable Terminator</t>
  </si>
  <si>
    <t>Areial Construction - Composite aerial splicing single - new build</t>
  </si>
  <si>
    <t>Areial Construction - Composite aerial splicing single - upgrade</t>
  </si>
  <si>
    <t>Areial Construction - Core Drill Building Entry</t>
  </si>
  <si>
    <t>Areial Construction - delash / relash broken lashing wire</t>
  </si>
  <si>
    <t>Areial Construction - Delash/relash coax cable</t>
  </si>
  <si>
    <t>Areial Construction - Double lash feeder cable</t>
  </si>
  <si>
    <t>Areial Construction - Double Lash multi cables any cable size or combination</t>
  </si>
  <si>
    <t>Areial Construction - Double lash truck cable</t>
  </si>
  <si>
    <t>Areial Construction - Double overlash any size or combination</t>
  </si>
  <si>
    <t>Areial Construction - Install additional cable</t>
  </si>
  <si>
    <t>Areial Construction - Install bust anchor - hand dig</t>
  </si>
  <si>
    <t>Areial Construction - install down guy</t>
  </si>
  <si>
    <t>Areial Construction - install guy guard</t>
  </si>
  <si>
    <t>Areial Construction - install line extender or equivalent</t>
  </si>
  <si>
    <t>Areial Construction - Install power bond</t>
  </si>
  <si>
    <t>Areial Construction - Install Power Supply - does not include electrician</t>
  </si>
  <si>
    <t>Areial Construction - Install Riser coax</t>
  </si>
  <si>
    <t>Areial Construction - install screw anchor</t>
  </si>
  <si>
    <t>Areial Construction - install strand and hardware</t>
  </si>
  <si>
    <t>Areial Construction - install strand bond</t>
  </si>
  <si>
    <t>Areial Construction - Install Trunk amp or equivalent</t>
  </si>
  <si>
    <t>Areial Construction - Lashing single feeder cable</t>
  </si>
  <si>
    <t>Areial Construction - Overlash Single cable</t>
  </si>
  <si>
    <t>Areial Construction - Place coax through void</t>
  </si>
  <si>
    <t>Areial Construction - Poel Transfer - dead end</t>
  </si>
  <si>
    <t>Areial Construction - Pole Transfer - angle</t>
  </si>
  <si>
    <t>Areial Construction - Pole Transfer - straight through</t>
  </si>
  <si>
    <t>Areial Construction - relocate / Replace Aerial Drop</t>
  </si>
  <si>
    <t>Areial Construction - Remove old anchor</t>
  </si>
  <si>
    <t>Areial Construction - Remove rock anchor</t>
  </si>
  <si>
    <t>Areial Construction - Resag existing strand</t>
  </si>
  <si>
    <t>Areial Construction - Splice connector</t>
  </si>
  <si>
    <t>Areial Construction - Splitter two way or directional coupler</t>
  </si>
  <si>
    <t>Areial Construction - Tap 2 port</t>
  </si>
  <si>
    <t>Areial Construction - Tap 4 port</t>
  </si>
  <si>
    <t>Areial Construction - tap 8 port</t>
  </si>
  <si>
    <t>Areial Construction - Tree Trimming</t>
  </si>
  <si>
    <t>Areial Construction - Wreck Out Old Plant</t>
  </si>
  <si>
    <t>Fiber Construction - Delash / relash fiber</t>
  </si>
  <si>
    <t>Fiber Construction - fiber closure re-entry fee if splicing dark fiber</t>
  </si>
  <si>
    <t>Fiber Construction - Place Fiber Enclosure/Includes Storage Loop</t>
  </si>
  <si>
    <t>Fiber Construction - Pull Fiber cable through existing conduit</t>
  </si>
  <si>
    <t>Fiber Construction - Trench Fiber to 36" depth</t>
  </si>
  <si>
    <t>Fiber Construction - Fusion splcing including testing - 6 splice minimum</t>
  </si>
  <si>
    <t>Fiber Construction - install fiber node and splice</t>
  </si>
  <si>
    <t>Fiber Construction - Install slack storage</t>
  </si>
  <si>
    <t>Fiber Construction - lash single fiber to strand</t>
  </si>
  <si>
    <t>Fiber Construction - Overlash additional fiber</t>
  </si>
  <si>
    <t>Fiber Construction - Overlash fiber</t>
  </si>
  <si>
    <t>Fiber Construction - Place fiber through void</t>
  </si>
  <si>
    <t>Fiber Construction - pre test fiber optic cable</t>
  </si>
  <si>
    <t>Fiber Construction - set up charge under 750'</t>
  </si>
  <si>
    <t>NTX4</t>
  </si>
  <si>
    <t>Underground Construction - Plow/Trench Cable- Single Coax (Design/Span replacement)</t>
  </si>
  <si>
    <t>Underground Construction - Asphalt removal and rrestoration</t>
  </si>
  <si>
    <t>Underground Construction - Concrete removal and restoration</t>
  </si>
  <si>
    <t>Underground Construction - Pull coax through existing conduit</t>
  </si>
  <si>
    <t>Underground Construction - Open trench place coax cable up to 3 cables - new build</t>
  </si>
  <si>
    <t>Underground Construction - Open Trench - Additional cables over 3"</t>
  </si>
  <si>
    <t>Underground Construction - Placement of 20 foot riser, cable, and guard</t>
  </si>
  <si>
    <t>Underground Construction - Install 8' rod and bond</t>
  </si>
  <si>
    <t>Underground Construction - Composite Splicing - New Build</t>
  </si>
  <si>
    <t>Underground Construction - Activation and Rough balancing</t>
  </si>
  <si>
    <t>Underground Construction - Composit Splicing Single - upgrade / retrofit</t>
  </si>
  <si>
    <t>Underground Construction - Boring, palcement of conduit or placement of cable in conduit 1" to 3"</t>
  </si>
  <si>
    <t>Underground Construction - Backhoe Trech 36"</t>
  </si>
  <si>
    <t>Underground Construction - Wreck out of existing pedistal, slavage electronics, cut cable 6" below ground, restoration</t>
  </si>
  <si>
    <t>Underground Construction - Bi-Directional sweep, RF leakage check &amp; certification</t>
  </si>
  <si>
    <t>Underground Construction - Install / Replace Tap Ped</t>
  </si>
  <si>
    <t>Underground Construction - Install / Replace Splitter or DC Ped</t>
  </si>
  <si>
    <t>Underground Construction - Install / Replace Line Extender Ped</t>
  </si>
  <si>
    <t>Underground Construction - install / Replace Amp Ped</t>
  </si>
  <si>
    <t>Underground Construction - Rock trenching to minimum cover of 24" (added to new build 2007 above)</t>
  </si>
  <si>
    <t>Remove/Replace Lock Box (Any Size)</t>
  </si>
  <si>
    <t>Install Extra Large Pedestal</t>
  </si>
  <si>
    <t>Power Supply Construction - Install Power Supply with standy by up to 6" concrete base</t>
  </si>
  <si>
    <t>Power Supply Construction - Install concrete post</t>
  </si>
  <si>
    <t>Power Supply Construction - Install underground meter base - Vyve to provide base</t>
  </si>
  <si>
    <t>Power Supply Construction - Wreck out power supply / remove slab</t>
  </si>
  <si>
    <t>CCI</t>
  </si>
  <si>
    <t>Setup per hour</t>
  </si>
  <si>
    <t>Drafting and design per hour</t>
  </si>
  <si>
    <t xml:space="preserve">Fiber Splicing </t>
  </si>
  <si>
    <t>Total Labor</t>
  </si>
  <si>
    <t>65F0606AAA00100</t>
  </si>
  <si>
    <t>Fiber Service Cable 100'</t>
  </si>
  <si>
    <t>65F0606AAA00150</t>
  </si>
  <si>
    <t>Fiber Service Cable 150'</t>
  </si>
  <si>
    <t>MMM 126506</t>
  </si>
  <si>
    <t>Heat Shrink Sleeve 50 per pack 60MM Length</t>
  </si>
  <si>
    <t>Storage Loop 16"D 49-96</t>
  </si>
  <si>
    <t>Storage Loop 12" Diameter Double Cable Loop</t>
  </si>
  <si>
    <t>Splice Enclosure (FIBERPAK+LG-700)</t>
  </si>
  <si>
    <t>NCTC#101594 Manu#863927</t>
  </si>
  <si>
    <t>Fiber Enclosure (450B- Trays)</t>
  </si>
  <si>
    <t>NCTC#101587 Manu#058514000</t>
  </si>
  <si>
    <t>Fiber Enclosure (450B)</t>
  </si>
  <si>
    <t>NCTC#101586 Manu#A08617000</t>
  </si>
  <si>
    <t>Fiber Enclosures ( Mini Butt)</t>
  </si>
  <si>
    <t>NCTC#103007 Manu#663259000</t>
  </si>
  <si>
    <t>Fiber Enclosures ( Mini Butt)- Brackets</t>
  </si>
  <si>
    <t>NCTC#101592 Manu#429567</t>
  </si>
  <si>
    <t>Fiber Enclosures ( Mini Butt)-- Trays</t>
  </si>
  <si>
    <t>Manu#F0SC450-A4-4-NT-0-A1V (A08617-000)</t>
  </si>
  <si>
    <t>Fiber Enclosures (Mini Butt) 450A</t>
  </si>
  <si>
    <t xml:space="preserve">Fiber Gel Tray (450A Enclosures) </t>
  </si>
  <si>
    <t>Fiber Gel Tray (450B Enclosures)</t>
  </si>
  <si>
    <t>NCTC#36852 Manu#2529</t>
  </si>
  <si>
    <t>Fiber Mechanical Splice (pack of 6)</t>
  </si>
  <si>
    <t>Fiber Trays (B Style Enclosure)</t>
  </si>
  <si>
    <t>NCTC#101602</t>
  </si>
  <si>
    <t>Fiber Tubes/ Sleeves</t>
  </si>
  <si>
    <t>NCTC#29844 Manu#10-6171-MUL</t>
  </si>
  <si>
    <t>Fiber Cleaning Wipes (box of 280)</t>
  </si>
  <si>
    <t>12 COUNT FIBER</t>
  </si>
  <si>
    <t>24 COUNT FIBER</t>
  </si>
  <si>
    <t>36 COUNT FIBER</t>
  </si>
  <si>
    <t>48CT FIBER ARMORED</t>
  </si>
  <si>
    <t>NC412A1S2A1</t>
  </si>
  <si>
    <t>NC4000 series Optical Node with 5 to 42 MHz and 51 to 1002 MHz</t>
  </si>
  <si>
    <t>AT3545G-57-1-AS</t>
  </si>
  <si>
    <t>1 GHz, Full Spectrum Transmitter Module with 15 dB switchable pre-amplifier</t>
  </si>
  <si>
    <t>HT3541H-D-A200-2-AS</t>
  </si>
  <si>
    <t>1.2 GHz, Double Density  Full Spectrum Transmitter</t>
  </si>
  <si>
    <t>DR3450N-50-00</t>
  </si>
  <si>
    <t>Quad Digital Receiver. Uses Back plate model BP3400C-00</t>
  </si>
  <si>
    <t>RR4000-00-PI</t>
  </si>
  <si>
    <t>Dual, plug-in receiver, SFP type</t>
  </si>
  <si>
    <t>TR4440B-1430-PI</t>
  </si>
  <si>
    <t>Plug-in, 2.125 Gb/s Transceiver Module</t>
  </si>
  <si>
    <t>DT4250N-50</t>
  </si>
  <si>
    <t>Standard featured Universal Digital Transceiver Module</t>
  </si>
  <si>
    <t>Node Receiver Cable (Pigtail)</t>
  </si>
  <si>
    <t>A14817000</t>
  </si>
  <si>
    <t>Fosc-450-Af-4-24-1-A0v Fiber Splice Closure</t>
  </si>
  <si>
    <t>A Type Splice Tray - Foscaccatray12</t>
  </si>
  <si>
    <t>Clamp; Aerial For Fosc 450 Closure</t>
  </si>
  <si>
    <t>Spectrum Planning</t>
  </si>
  <si>
    <t xml:space="preserve">Design and Mapping per ft. </t>
  </si>
  <si>
    <t>Total for Fiber Optic Accessories</t>
  </si>
  <si>
    <t>GRAND TOTAL</t>
  </si>
  <si>
    <t xml:space="preserve">Hordeville Nebraska </t>
  </si>
  <si>
    <t>IN House</t>
  </si>
  <si>
    <t>Cost of Installation per Home (NID Device $200 plus install, drop bury, etc)</t>
  </si>
  <si>
    <t>In-Kind Middle Mile (fibers in the path through the area)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</si>
</sst>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&quot;$&quot;#,##0.00"/>
    <numFmt numFmtId="167" formatCode="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  <font>
      <b/>
      <sz val="10"/>
      <name val="Geneva"/>
      <family val="2"/>
    </font>
    <font>
      <b/>
      <sz val="10"/>
      <color rgb="FFFF0000"/>
      <name val="Geneva"/>
    </font>
    <font>
      <sz val="10"/>
      <color indexed="12"/>
      <name val="Geneva"/>
      <family val="2"/>
    </font>
    <font>
      <b/>
      <sz val="10"/>
      <color rgb="FF0000FF"/>
      <name val="Geneva"/>
      <family val="2"/>
    </font>
    <font>
      <b/>
      <sz val="10"/>
      <color indexed="12"/>
      <name val="Geneva"/>
      <family val="2"/>
    </font>
    <font>
      <sz val="10"/>
      <name val="Arial"/>
      <family val="2"/>
    </font>
    <font>
      <sz val="10"/>
      <color indexed="8"/>
      <name val="Geneva"/>
      <family val="2"/>
    </font>
    <font>
      <b/>
      <sz val="10"/>
      <color rgb="FFFF0000"/>
      <name val="Geneva"/>
      <family val="2"/>
    </font>
    <font>
      <b/>
      <sz val="10"/>
      <color indexed="10"/>
      <name val="Geneva"/>
      <family val="2"/>
    </font>
    <font>
      <sz val="10"/>
      <color indexed="10"/>
      <name val="Geneva"/>
      <family val="2"/>
    </font>
    <font>
      <sz val="11"/>
      <color rgb="FF191919"/>
      <name val="Calibri"/>
      <family val="2"/>
      <scheme val="minor"/>
    </font>
    <font>
      <sz val="11"/>
      <name val="Calibri Light"/>
      <family val="2"/>
      <scheme val="major"/>
    </font>
    <font>
      <sz val="10"/>
      <name val="Geneva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8" fillId="0" borderId="0"/>
    <xf numFmtId="44" fontId="8" fillId="0" borderId="0" applyFont="0" applyFill="0" applyBorder="0" applyAlignment="0" applyProtection="0"/>
    <xf numFmtId="0" fontId="17" fillId="0" borderId="0"/>
    <xf numFmtId="0" fontId="1" fillId="0" borderId="0"/>
    <xf numFmtId="43" fontId="8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2"/>
    <xf numFmtId="0" fontId="3" fillId="0" borderId="0" xfId="2" applyFont="1"/>
    <xf numFmtId="2" fontId="2" fillId="0" borderId="0" xfId="2" applyNumberFormat="1" applyAlignment="1">
      <alignment horizontal="center"/>
    </xf>
    <xf numFmtId="0" fontId="3" fillId="0" borderId="2" xfId="2" applyFont="1" applyBorder="1"/>
    <xf numFmtId="0" fontId="5" fillId="0" borderId="2" xfId="2" applyFont="1" applyBorder="1"/>
    <xf numFmtId="0" fontId="5" fillId="0" borderId="2" xfId="2" applyFont="1" applyBorder="1" applyAlignment="1">
      <alignment horizontal="center"/>
    </xf>
    <xf numFmtId="0" fontId="2" fillId="0" borderId="2" xfId="2" applyBorder="1" applyAlignment="1">
      <alignment horizontal="left"/>
    </xf>
    <xf numFmtId="2" fontId="3" fillId="0" borderId="0" xfId="2" applyNumberFormat="1" applyFont="1" applyAlignment="1">
      <alignment horizontal="center"/>
    </xf>
    <xf numFmtId="14" fontId="2" fillId="0" borderId="0" xfId="2" applyNumberFormat="1"/>
    <xf numFmtId="0" fontId="6" fillId="0" borderId="2" xfId="2" applyFont="1" applyBorder="1"/>
    <xf numFmtId="0" fontId="2" fillId="0" borderId="2" xfId="2" applyBorder="1"/>
    <xf numFmtId="0" fontId="2" fillId="0" borderId="0" xfId="2" applyAlignment="1">
      <alignment horizontal="center"/>
    </xf>
    <xf numFmtId="0" fontId="3" fillId="0" borderId="3" xfId="2" applyFont="1" applyBorder="1"/>
    <xf numFmtId="0" fontId="7" fillId="0" borderId="2" xfId="2" applyFont="1" applyBorder="1"/>
    <xf numFmtId="0" fontId="2" fillId="0" borderId="2" xfId="2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2" fontId="3" fillId="0" borderId="8" xfId="2" applyNumberFormat="1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3" fontId="3" fillId="0" borderId="10" xfId="2" applyNumberFormat="1" applyFont="1" applyBorder="1" applyAlignment="1">
      <alignment horizontal="left"/>
    </xf>
    <xf numFmtId="3" fontId="2" fillId="0" borderId="10" xfId="2" applyNumberFormat="1" applyBorder="1" applyAlignment="1">
      <alignment horizontal="center"/>
    </xf>
    <xf numFmtId="0" fontId="9" fillId="0" borderId="10" xfId="3" applyFont="1" applyBorder="1" applyAlignment="1">
      <alignment horizontal="left"/>
    </xf>
    <xf numFmtId="0" fontId="2" fillId="0" borderId="10" xfId="2" applyBorder="1" applyAlignment="1">
      <alignment horizontal="left"/>
    </xf>
    <xf numFmtId="2" fontId="9" fillId="0" borderId="10" xfId="3" applyNumberFormat="1" applyFont="1" applyBorder="1" applyAlignment="1">
      <alignment horizontal="center"/>
    </xf>
    <xf numFmtId="7" fontId="2" fillId="0" borderId="10" xfId="4" applyNumberFormat="1" applyFont="1" applyBorder="1"/>
    <xf numFmtId="44" fontId="2" fillId="0" borderId="0" xfId="4" applyFont="1"/>
    <xf numFmtId="44" fontId="2" fillId="0" borderId="0" xfId="4" applyFont="1" applyBorder="1"/>
    <xf numFmtId="44" fontId="2" fillId="0" borderId="0" xfId="4" applyFont="1" applyBorder="1" applyProtection="1"/>
    <xf numFmtId="3" fontId="3" fillId="0" borderId="11" xfId="2" applyNumberFormat="1" applyFont="1" applyBorder="1" applyAlignment="1">
      <alignment horizontal="left"/>
    </xf>
    <xf numFmtId="3" fontId="2" fillId="0" borderId="11" xfId="2" applyNumberFormat="1" applyBorder="1" applyAlignment="1">
      <alignment horizontal="center"/>
    </xf>
    <xf numFmtId="0" fontId="9" fillId="0" borderId="11" xfId="3" applyFont="1" applyBorder="1" applyAlignment="1">
      <alignment horizontal="left"/>
    </xf>
    <xf numFmtId="0" fontId="2" fillId="0" borderId="11" xfId="2" applyBorder="1" applyAlignment="1">
      <alignment horizontal="left"/>
    </xf>
    <xf numFmtId="2" fontId="9" fillId="0" borderId="11" xfId="3" applyNumberFormat="1" applyFont="1" applyBorder="1" applyAlignment="1">
      <alignment horizontal="center"/>
    </xf>
    <xf numFmtId="0" fontId="2" fillId="0" borderId="11" xfId="2" applyBorder="1" applyAlignment="1">
      <alignment horizontal="center"/>
    </xf>
    <xf numFmtId="0" fontId="2" fillId="0" borderId="11" xfId="2" applyBorder="1"/>
    <xf numFmtId="2" fontId="2" fillId="0" borderId="11" xfId="4" applyNumberFormat="1" applyFont="1" applyBorder="1" applyAlignment="1" applyProtection="1">
      <alignment horizontal="center"/>
    </xf>
    <xf numFmtId="2" fontId="2" fillId="0" borderId="5" xfId="4" applyNumberFormat="1" applyFont="1" applyBorder="1" applyAlignment="1" applyProtection="1">
      <alignment horizontal="center"/>
    </xf>
    <xf numFmtId="7" fontId="11" fillId="0" borderId="13" xfId="4" applyNumberFormat="1" applyFont="1" applyBorder="1"/>
    <xf numFmtId="3" fontId="3" fillId="2" borderId="11" xfId="2" applyNumberFormat="1" applyFont="1" applyFill="1" applyBorder="1" applyAlignment="1">
      <alignment horizontal="left"/>
    </xf>
    <xf numFmtId="3" fontId="2" fillId="2" borderId="11" xfId="2" applyNumberFormat="1" applyFill="1" applyBorder="1" applyAlignment="1">
      <alignment horizontal="center"/>
    </xf>
    <xf numFmtId="0" fontId="2" fillId="2" borderId="11" xfId="2" applyFill="1" applyBorder="1" applyAlignment="1">
      <alignment horizontal="center"/>
    </xf>
    <xf numFmtId="0" fontId="2" fillId="2" borderId="11" xfId="2" applyFill="1" applyBorder="1" applyAlignment="1">
      <alignment horizontal="left"/>
    </xf>
    <xf numFmtId="2" fontId="2" fillId="2" borderId="5" xfId="4" applyNumberFormat="1" applyFont="1" applyFill="1" applyBorder="1" applyAlignment="1" applyProtection="1">
      <alignment horizontal="center"/>
    </xf>
    <xf numFmtId="7" fontId="12" fillId="2" borderId="11" xfId="4" applyNumberFormat="1" applyFont="1" applyFill="1" applyBorder="1"/>
    <xf numFmtId="44" fontId="2" fillId="0" borderId="0" xfId="4" applyFont="1" applyFill="1"/>
    <xf numFmtId="44" fontId="2" fillId="0" borderId="0" xfId="4" applyFont="1" applyFill="1" applyBorder="1"/>
    <xf numFmtId="44" fontId="2" fillId="0" borderId="0" xfId="4" applyFont="1" applyFill="1" applyBorder="1" applyProtection="1"/>
    <xf numFmtId="0" fontId="2" fillId="0" borderId="10" xfId="2" applyBorder="1" applyAlignment="1">
      <alignment horizontal="center"/>
    </xf>
    <xf numFmtId="2" fontId="2" fillId="0" borderId="0" xfId="4" applyNumberFormat="1" applyFont="1" applyFill="1" applyAlignment="1">
      <alignment horizontal="center"/>
    </xf>
    <xf numFmtId="2" fontId="2" fillId="0" borderId="5" xfId="4" applyNumberFormat="1" applyFont="1" applyBorder="1" applyAlignment="1">
      <alignment horizontal="center"/>
    </xf>
    <xf numFmtId="2" fontId="9" fillId="0" borderId="11" xfId="4" applyNumberFormat="1" applyFont="1" applyFill="1" applyBorder="1" applyAlignment="1">
      <alignment horizontal="center"/>
    </xf>
    <xf numFmtId="3" fontId="2" fillId="0" borderId="11" xfId="2" applyNumberFormat="1" applyBorder="1" applyAlignment="1">
      <alignment horizontal="left"/>
    </xf>
    <xf numFmtId="0" fontId="13" fillId="0" borderId="11" xfId="3" applyFont="1" applyBorder="1" applyAlignment="1">
      <alignment horizontal="center"/>
    </xf>
    <xf numFmtId="0" fontId="8" fillId="0" borderId="11" xfId="3" applyBorder="1" applyAlignment="1">
      <alignment horizontal="left"/>
    </xf>
    <xf numFmtId="0" fontId="14" fillId="0" borderId="11" xfId="3" applyFont="1" applyBorder="1" applyAlignment="1">
      <alignment horizontal="left" vertical="center" wrapText="1"/>
    </xf>
    <xf numFmtId="7" fontId="11" fillId="0" borderId="14" xfId="4" applyNumberFormat="1" applyFont="1" applyBorder="1"/>
    <xf numFmtId="3" fontId="3" fillId="3" borderId="11" xfId="2" applyNumberFormat="1" applyFont="1" applyFill="1" applyBorder="1" applyAlignment="1">
      <alignment horizontal="left"/>
    </xf>
    <xf numFmtId="3" fontId="2" fillId="3" borderId="11" xfId="2" applyNumberFormat="1" applyFill="1" applyBorder="1" applyAlignment="1">
      <alignment horizontal="center"/>
    </xf>
    <xf numFmtId="0" fontId="2" fillId="3" borderId="11" xfId="2" applyFill="1" applyBorder="1" applyAlignment="1">
      <alignment horizontal="center"/>
    </xf>
    <xf numFmtId="0" fontId="2" fillId="3" borderId="11" xfId="2" applyFill="1" applyBorder="1" applyAlignment="1">
      <alignment horizontal="left"/>
    </xf>
    <xf numFmtId="2" fontId="2" fillId="3" borderId="5" xfId="4" applyNumberFormat="1" applyFont="1" applyFill="1" applyBorder="1" applyAlignment="1" applyProtection="1">
      <alignment horizontal="center"/>
    </xf>
    <xf numFmtId="7" fontId="2" fillId="3" borderId="11" xfId="4" applyNumberFormat="1" applyFont="1" applyFill="1" applyBorder="1"/>
    <xf numFmtId="7" fontId="2" fillId="0" borderId="11" xfId="4" applyNumberFormat="1" applyFont="1" applyBorder="1"/>
    <xf numFmtId="3" fontId="12" fillId="0" borderId="11" xfId="2" applyNumberFormat="1" applyFont="1" applyBorder="1" applyAlignment="1">
      <alignment horizontal="center"/>
    </xf>
    <xf numFmtId="7" fontId="12" fillId="0" borderId="0" xfId="4" applyNumberFormat="1" applyFont="1" applyBorder="1"/>
    <xf numFmtId="0" fontId="8" fillId="0" borderId="11" xfId="3" applyBorder="1" applyAlignment="1">
      <alignment horizontal="center"/>
    </xf>
    <xf numFmtId="0" fontId="8" fillId="0" borderId="0" xfId="3" applyAlignment="1">
      <alignment horizontal="left"/>
    </xf>
    <xf numFmtId="2" fontId="9" fillId="0" borderId="5" xfId="4" applyNumberFormat="1" applyFont="1" applyFill="1" applyBorder="1" applyAlignment="1">
      <alignment horizontal="center"/>
    </xf>
    <xf numFmtId="0" fontId="2" fillId="0" borderId="11" xfId="3" applyFont="1" applyBorder="1"/>
    <xf numFmtId="49" fontId="9" fillId="0" borderId="11" xfId="3" applyNumberFormat="1" applyFont="1" applyBorder="1" applyAlignment="1">
      <alignment horizontal="left"/>
    </xf>
    <xf numFmtId="0" fontId="2" fillId="0" borderId="11" xfId="3" applyFont="1" applyBorder="1" applyAlignment="1">
      <alignment horizontal="left"/>
    </xf>
    <xf numFmtId="2" fontId="2" fillId="0" borderId="11" xfId="4" applyNumberFormat="1" applyFont="1" applyFill="1" applyBorder="1" applyAlignment="1">
      <alignment horizontal="center"/>
    </xf>
    <xf numFmtId="7" fontId="2" fillId="0" borderId="11" xfId="4" applyNumberFormat="1" applyFont="1" applyFill="1" applyBorder="1"/>
    <xf numFmtId="0" fontId="9" fillId="0" borderId="11" xfId="3" applyFont="1" applyBorder="1" applyAlignment="1">
      <alignment horizontal="left" vertical="center"/>
    </xf>
    <xf numFmtId="1" fontId="8" fillId="0" borderId="11" xfId="3" applyNumberFormat="1" applyBorder="1" applyAlignment="1">
      <alignment horizontal="left"/>
    </xf>
    <xf numFmtId="166" fontId="8" fillId="0" borderId="11" xfId="3" applyNumberFormat="1" applyBorder="1" applyAlignment="1">
      <alignment horizontal="center"/>
    </xf>
    <xf numFmtId="0" fontId="15" fillId="0" borderId="11" xfId="3" applyFont="1" applyBorder="1" applyAlignment="1">
      <alignment horizontal="left"/>
    </xf>
    <xf numFmtId="0" fontId="16" fillId="4" borderId="15" xfId="3" applyFont="1" applyFill="1" applyBorder="1" applyAlignment="1">
      <alignment horizontal="left" vertical="top"/>
    </xf>
    <xf numFmtId="0" fontId="16" fillId="4" borderId="15" xfId="3" applyFont="1" applyFill="1" applyBorder="1" applyAlignment="1">
      <alignment horizontal="center" vertical="top"/>
    </xf>
    <xf numFmtId="0" fontId="16" fillId="4" borderId="11" xfId="2" applyFont="1" applyFill="1" applyBorder="1" applyAlignment="1">
      <alignment horizontal="center"/>
    </xf>
    <xf numFmtId="167" fontId="16" fillId="4" borderId="11" xfId="2" applyNumberFormat="1" applyFont="1" applyFill="1" applyBorder="1" applyAlignment="1">
      <alignment horizontal="center"/>
    </xf>
    <xf numFmtId="167" fontId="16" fillId="4" borderId="11" xfId="4" applyNumberFormat="1" applyFont="1" applyFill="1" applyBorder="1" applyAlignment="1">
      <alignment horizontal="center"/>
    </xf>
    <xf numFmtId="0" fontId="16" fillId="4" borderId="16" xfId="3" applyFont="1" applyFill="1" applyBorder="1" applyAlignment="1">
      <alignment horizontal="left" vertical="top"/>
    </xf>
    <xf numFmtId="0" fontId="16" fillId="4" borderId="16" xfId="3" applyFont="1" applyFill="1" applyBorder="1" applyAlignment="1">
      <alignment horizontal="center" vertical="top"/>
    </xf>
    <xf numFmtId="167" fontId="16" fillId="4" borderId="17" xfId="4" applyNumberFormat="1" applyFont="1" applyFill="1" applyBorder="1" applyAlignment="1">
      <alignment horizontal="center"/>
    </xf>
    <xf numFmtId="2" fontId="2" fillId="0" borderId="11" xfId="4" applyNumberFormat="1" applyFont="1" applyBorder="1" applyAlignment="1">
      <alignment horizontal="center"/>
    </xf>
    <xf numFmtId="3" fontId="3" fillId="5" borderId="11" xfId="2" applyNumberFormat="1" applyFont="1" applyFill="1" applyBorder="1" applyAlignment="1">
      <alignment horizontal="left"/>
    </xf>
    <xf numFmtId="3" fontId="2" fillId="5" borderId="11" xfId="2" applyNumberFormat="1" applyFill="1" applyBorder="1" applyAlignment="1">
      <alignment horizontal="center"/>
    </xf>
    <xf numFmtId="0" fontId="2" fillId="5" borderId="11" xfId="2" applyFill="1" applyBorder="1" applyAlignment="1">
      <alignment horizontal="center"/>
    </xf>
    <xf numFmtId="0" fontId="2" fillId="5" borderId="11" xfId="2" applyFill="1" applyBorder="1" applyAlignment="1">
      <alignment horizontal="left"/>
    </xf>
    <xf numFmtId="2" fontId="2" fillId="5" borderId="11" xfId="4" applyNumberFormat="1" applyFont="1" applyFill="1" applyBorder="1" applyAlignment="1" applyProtection="1">
      <alignment horizontal="center"/>
    </xf>
    <xf numFmtId="7" fontId="12" fillId="5" borderId="11" xfId="4" applyNumberFormat="1" applyFont="1" applyFill="1" applyBorder="1"/>
    <xf numFmtId="0" fontId="9" fillId="0" borderId="11" xfId="3" applyFont="1" applyBorder="1" applyProtection="1">
      <protection locked="0"/>
    </xf>
    <xf numFmtId="2" fontId="9" fillId="0" borderId="11" xfId="4" applyNumberFormat="1" applyFont="1" applyBorder="1" applyAlignment="1">
      <alignment horizontal="center"/>
    </xf>
    <xf numFmtId="3" fontId="3" fillId="6" borderId="11" xfId="2" applyNumberFormat="1" applyFont="1" applyFill="1" applyBorder="1" applyAlignment="1">
      <alignment horizontal="left"/>
    </xf>
    <xf numFmtId="3" fontId="2" fillId="6" borderId="11" xfId="2" applyNumberFormat="1" applyFill="1" applyBorder="1" applyAlignment="1">
      <alignment horizontal="center"/>
    </xf>
    <xf numFmtId="0" fontId="2" fillId="6" borderId="11" xfId="2" applyFill="1" applyBorder="1" applyAlignment="1">
      <alignment horizontal="center"/>
    </xf>
    <xf numFmtId="0" fontId="2" fillId="6" borderId="11" xfId="2" applyFill="1" applyBorder="1" applyAlignment="1">
      <alignment horizontal="left"/>
    </xf>
    <xf numFmtId="2" fontId="2" fillId="6" borderId="11" xfId="4" applyNumberFormat="1" applyFont="1" applyFill="1" applyBorder="1" applyAlignment="1" applyProtection="1">
      <alignment horizontal="center"/>
    </xf>
    <xf numFmtId="7" fontId="2" fillId="6" borderId="11" xfId="4" applyNumberFormat="1" applyFont="1" applyFill="1" applyBorder="1"/>
    <xf numFmtId="0" fontId="3" fillId="0" borderId="10" xfId="2" applyFont="1" applyBorder="1" applyAlignment="1">
      <alignment horizontal="center"/>
    </xf>
    <xf numFmtId="0" fontId="3" fillId="0" borderId="11" xfId="2" applyFont="1" applyBorder="1" applyAlignment="1">
      <alignment horizontal="center"/>
    </xf>
    <xf numFmtId="0" fontId="2" fillId="0" borderId="10" xfId="3" applyFont="1" applyBorder="1" applyAlignment="1">
      <alignment wrapText="1"/>
    </xf>
    <xf numFmtId="2" fontId="2" fillId="0" borderId="10" xfId="4" applyNumberFormat="1" applyFont="1" applyFill="1" applyBorder="1" applyAlignment="1">
      <alignment horizontal="center"/>
    </xf>
    <xf numFmtId="0" fontId="2" fillId="0" borderId="11" xfId="3" applyFont="1" applyBorder="1" applyAlignment="1">
      <alignment wrapText="1"/>
    </xf>
    <xf numFmtId="2" fontId="2" fillId="0" borderId="11" xfId="3" applyNumberFormat="1" applyFont="1" applyBorder="1" applyAlignment="1">
      <alignment horizontal="center"/>
    </xf>
    <xf numFmtId="0" fontId="17" fillId="4" borderId="4" xfId="5" applyFill="1" applyBorder="1" applyAlignment="1">
      <alignment vertical="center" wrapText="1"/>
    </xf>
    <xf numFmtId="0" fontId="2" fillId="0" borderId="11" xfId="2" applyBorder="1" applyAlignment="1">
      <alignment horizontal="left" wrapText="1"/>
    </xf>
    <xf numFmtId="0" fontId="10" fillId="0" borderId="11" xfId="2" applyFont="1" applyBorder="1" applyAlignment="1">
      <alignment horizontal="center"/>
    </xf>
    <xf numFmtId="3" fontId="3" fillId="7" borderId="11" xfId="2" applyNumberFormat="1" applyFont="1" applyFill="1" applyBorder="1" applyAlignment="1">
      <alignment horizontal="left"/>
    </xf>
    <xf numFmtId="3" fontId="2" fillId="7" borderId="11" xfId="2" applyNumberFormat="1" applyFill="1" applyBorder="1" applyAlignment="1">
      <alignment horizontal="center"/>
    </xf>
    <xf numFmtId="0" fontId="2" fillId="7" borderId="11" xfId="2" applyFill="1" applyBorder="1" applyAlignment="1">
      <alignment horizontal="center"/>
    </xf>
    <xf numFmtId="0" fontId="2" fillId="7" borderId="11" xfId="2" applyFill="1" applyBorder="1" applyAlignment="1">
      <alignment horizontal="left"/>
    </xf>
    <xf numFmtId="2" fontId="2" fillId="7" borderId="11" xfId="4" applyNumberFormat="1" applyFont="1" applyFill="1" applyBorder="1" applyAlignment="1" applyProtection="1">
      <alignment horizontal="center"/>
    </xf>
    <xf numFmtId="7" fontId="2" fillId="7" borderId="11" xfId="4" applyNumberFormat="1" applyFont="1" applyFill="1" applyBorder="1"/>
    <xf numFmtId="0" fontId="8" fillId="0" borderId="11" xfId="3" applyBorder="1"/>
    <xf numFmtId="0" fontId="1" fillId="0" borderId="11" xfId="6" applyBorder="1" applyAlignment="1">
      <alignment horizontal="center" vertical="center" wrapText="1"/>
    </xf>
    <xf numFmtId="0" fontId="18" fillId="0" borderId="11" xfId="6" applyFont="1" applyBorder="1" applyAlignment="1">
      <alignment horizontal="left" vertical="center"/>
    </xf>
    <xf numFmtId="166" fontId="1" fillId="0" borderId="11" xfId="6" applyNumberFormat="1" applyBorder="1" applyAlignment="1">
      <alignment horizontal="center"/>
    </xf>
    <xf numFmtId="0" fontId="1" fillId="0" borderId="11" xfId="6" applyBorder="1" applyAlignment="1">
      <alignment horizontal="center"/>
    </xf>
    <xf numFmtId="0" fontId="1" fillId="0" borderId="11" xfId="6" applyBorder="1" applyAlignment="1">
      <alignment horizontal="left"/>
    </xf>
    <xf numFmtId="0" fontId="9" fillId="0" borderId="0" xfId="3" applyFont="1" applyAlignment="1">
      <alignment horizontal="left"/>
    </xf>
    <xf numFmtId="7" fontId="2" fillId="0" borderId="0" xfId="4" applyNumberFormat="1" applyFont="1" applyBorder="1"/>
    <xf numFmtId="7" fontId="11" fillId="0" borderId="13" xfId="2" applyNumberFormat="1" applyFont="1" applyBorder="1"/>
    <xf numFmtId="0" fontId="3" fillId="0" borderId="0" xfId="2" applyFont="1" applyAlignment="1">
      <alignment horizontal="centerContinuous"/>
    </xf>
    <xf numFmtId="0" fontId="2" fillId="0" borderId="0" xfId="2" applyAlignment="1">
      <alignment horizontal="centerContinuous"/>
    </xf>
    <xf numFmtId="0" fontId="2" fillId="0" borderId="0" xfId="2" applyAlignment="1">
      <alignment horizontal="left"/>
    </xf>
    <xf numFmtId="3" fontId="3" fillId="0" borderId="0" xfId="2" applyNumberFormat="1" applyFont="1" applyAlignment="1">
      <alignment horizontal="left"/>
    </xf>
    <xf numFmtId="3" fontId="2" fillId="0" borderId="0" xfId="2" applyNumberFormat="1" applyAlignment="1">
      <alignment horizontal="left"/>
    </xf>
    <xf numFmtId="2" fontId="2" fillId="0" borderId="0" xfId="4" applyNumberFormat="1" applyFont="1" applyBorder="1" applyAlignment="1" applyProtection="1">
      <alignment horizontal="center"/>
    </xf>
    <xf numFmtId="44" fontId="2" fillId="0" borderId="0" xfId="2" applyNumberFormat="1"/>
    <xf numFmtId="44" fontId="2" fillId="0" borderId="0" xfId="1" applyFont="1"/>
    <xf numFmtId="0" fontId="3" fillId="0" borderId="0" xfId="2" applyFont="1" applyAlignment="1">
      <alignment horizontal="center"/>
    </xf>
    <xf numFmtId="0" fontId="10" fillId="0" borderId="4" xfId="2" applyFont="1" applyBorder="1" applyAlignment="1">
      <alignment horizontal="left"/>
    </xf>
    <xf numFmtId="0" fontId="10" fillId="0" borderId="3" xfId="2" applyFont="1" applyBorder="1" applyAlignment="1">
      <alignment horizontal="left"/>
    </xf>
    <xf numFmtId="0" fontId="10" fillId="0" borderId="12" xfId="2" applyFont="1" applyBorder="1" applyAlignment="1">
      <alignment horizontal="left"/>
    </xf>
    <xf numFmtId="0" fontId="3" fillId="0" borderId="4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/>
    </xf>
  </cellXfs>
  <cellStyles count="8">
    <cellStyle name="Comma 2" xfId="7" xr:uid="{497EC9BD-649A-41B1-B975-04E457A5A587}"/>
    <cellStyle name="Currency" xfId="1" builtinId="4"/>
    <cellStyle name="Currency 2" xfId="4" xr:uid="{FAC65094-CBDC-4C70-9049-3693B020912F}"/>
    <cellStyle name="Normal" xfId="0" builtinId="0"/>
    <cellStyle name="Normal 2" xfId="3" xr:uid="{E32EB9D9-37FD-479B-BC88-203D12F9B291}"/>
    <cellStyle name="Normal 2 2" xfId="6" xr:uid="{F7F89937-F4D6-4B32-BD99-E22A3C5234B6}"/>
    <cellStyle name="Normal 4 2 2 2" xfId="5" xr:uid="{D134E154-667B-467A-B092-60579770BE89}"/>
    <cellStyle name="Normal_Baxter M-BOM bres" xfId="2" xr:uid="{254BF898-E3A8-4E04-BF48-C4F70E93F448}"/>
  </cellStyles>
  <dxfs count="24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R%20-Hoardville%20NE%20v6.16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BOM"/>
      <sheetName val="Initial New Build Proj Info"/>
      <sheetName val="New Build Summary"/>
      <sheetName val="New Homes-Details"/>
      <sheetName val="New Homes-Summary"/>
      <sheetName val="Maps"/>
      <sheetName val="Lots Served"/>
      <sheetName val="Polygon Map"/>
    </sheetNames>
    <sheetDataSet>
      <sheetData sheetId="0">
        <row r="8">
          <cell r="C8" t="str">
            <v>NE-Nebraska - Eagle-201750</v>
          </cell>
        </row>
        <row r="10">
          <cell r="C10" t="str">
            <v xml:space="preserve">Hordville Nebraska </v>
          </cell>
        </row>
      </sheetData>
      <sheetData sheetId="1"/>
      <sheetData sheetId="2"/>
      <sheetData sheetId="3">
        <row r="3">
          <cell r="B3" t="str">
            <v>NE-Nebraska - Eagle-201750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ustomtoolsupply.com/catalog/Hand-Tools/Measuring-and-Marking/Inverted-Marking-Paint-Fluorescent-Orange-203036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43231-6BE0-43A2-994E-BD6851D7E749}">
  <sheetPr filterMode="1">
    <pageSetUpPr fitToPage="1"/>
  </sheetPr>
  <dimension ref="B1:K754"/>
  <sheetViews>
    <sheetView tabSelected="1" topLeftCell="D1" zoomScaleNormal="100" zoomScaleSheetLayoutView="85" workbookViewId="0">
      <pane ySplit="13" topLeftCell="A605" activePane="bottomLeft" state="frozen"/>
      <selection pane="bottomLeft" activeCell="F647" sqref="F647"/>
    </sheetView>
  </sheetViews>
  <sheetFormatPr defaultColWidth="11.44140625" defaultRowHeight="15" customHeight="1"/>
  <cols>
    <col min="1" max="1" width="2.5546875" style="1" customWidth="1"/>
    <col min="2" max="2" width="8.33203125" style="2" customWidth="1"/>
    <col min="3" max="3" width="21.33203125" style="1" customWidth="1"/>
    <col min="4" max="4" width="46.5546875" style="1" bestFit="1" customWidth="1"/>
    <col min="5" max="5" width="28" style="1" customWidth="1"/>
    <col min="6" max="6" width="78" style="1" customWidth="1"/>
    <col min="7" max="7" width="14.5546875" style="3" bestFit="1" customWidth="1"/>
    <col min="8" max="8" width="13.88671875" style="1" bestFit="1" customWidth="1"/>
    <col min="9" max="14" width="11.44140625" style="1" customWidth="1"/>
    <col min="15" max="15" width="16.44140625" style="1" customWidth="1"/>
    <col min="16" max="16" width="11.44140625" style="1" customWidth="1"/>
    <col min="17" max="17" width="22.6640625" style="1" customWidth="1"/>
    <col min="18" max="16384" width="11.44140625" style="1"/>
  </cols>
  <sheetData>
    <row r="1" spans="2:11" s="1" customFormat="1" ht="4.55" customHeight="1">
      <c r="B1" s="2"/>
      <c r="C1" s="2"/>
      <c r="G1" s="3"/>
    </row>
    <row r="2" spans="2:11" s="1" customFormat="1" ht="24.05" customHeight="1">
      <c r="B2" s="2"/>
      <c r="D2" s="2"/>
      <c r="E2" s="138" t="s">
        <v>0</v>
      </c>
      <c r="F2" s="139"/>
      <c r="G2" s="3"/>
      <c r="H2" s="1" t="s">
        <v>1</v>
      </c>
    </row>
    <row r="3" spans="2:11" s="1" customFormat="1" ht="13.35">
      <c r="B3" s="2"/>
      <c r="E3" s="140" t="s">
        <v>706</v>
      </c>
      <c r="F3" s="140"/>
      <c r="G3" s="3"/>
    </row>
    <row r="4" spans="2:11" s="1" customFormat="1" ht="13.35">
      <c r="B4" s="2"/>
      <c r="D4" s="1" t="s">
        <v>1</v>
      </c>
      <c r="E4" s="141" t="s">
        <v>706</v>
      </c>
      <c r="F4" s="141"/>
      <c r="G4" s="3" t="s">
        <v>1</v>
      </c>
    </row>
    <row r="5" spans="2:11" s="1" customFormat="1" ht="13.35">
      <c r="B5" s="2"/>
      <c r="E5" s="142" t="s">
        <v>2</v>
      </c>
      <c r="F5" s="142"/>
      <c r="G5" s="3"/>
      <c r="I5" s="1" t="s">
        <v>1</v>
      </c>
    </row>
    <row r="6" spans="2:11" s="1" customFormat="1" ht="13.35">
      <c r="B6" s="2"/>
      <c r="E6" s="142" t="s">
        <v>3</v>
      </c>
      <c r="F6" s="142"/>
      <c r="G6" s="3"/>
    </row>
    <row r="7" spans="2:11" s="1" customFormat="1" ht="13.35">
      <c r="B7" s="4"/>
      <c r="C7" s="4" t="str">
        <f>[1]CAR!C8</f>
        <v>NE-Nebraska - Eagle-201750</v>
      </c>
      <c r="D7" s="5"/>
      <c r="E7" s="6"/>
      <c r="F7" s="7"/>
      <c r="G7" s="3"/>
    </row>
    <row r="8" spans="2:11" s="1" customFormat="1" ht="13.35">
      <c r="B8" s="2"/>
      <c r="G8" s="8" t="s">
        <v>4</v>
      </c>
      <c r="H8" s="9">
        <v>44713</v>
      </c>
    </row>
    <row r="9" spans="2:11" s="1" customFormat="1" ht="13.35">
      <c r="B9" s="4"/>
      <c r="C9" s="4"/>
      <c r="D9" s="10" t="str">
        <f>[1]CAR!C10</f>
        <v xml:space="preserve">Hordville Nebraska </v>
      </c>
      <c r="E9" s="11"/>
      <c r="F9" s="11"/>
      <c r="G9" s="8"/>
      <c r="H9" s="12"/>
    </row>
    <row r="10" spans="2:11" s="1" customFormat="1" ht="13.35">
      <c r="B10" s="13"/>
      <c r="C10" s="13"/>
      <c r="D10" s="14" t="str">
        <f>[1]CAR!C8</f>
        <v>NE-Nebraska - Eagle-201750</v>
      </c>
      <c r="E10" s="11"/>
      <c r="F10" s="11"/>
      <c r="G10" s="3"/>
      <c r="I10" s="1" t="s">
        <v>1</v>
      </c>
    </row>
    <row r="11" spans="2:11" s="1" customFormat="1" ht="13.35">
      <c r="B11" s="13"/>
      <c r="C11" s="13"/>
      <c r="D11" s="14"/>
      <c r="E11" s="11"/>
      <c r="F11" s="15"/>
      <c r="G11" s="3"/>
    </row>
    <row r="12" spans="2:11" s="1" customFormat="1" ht="13.95" thickBot="1">
      <c r="B12" s="2"/>
      <c r="G12" s="3"/>
    </row>
    <row r="13" spans="2:11" s="1" customFormat="1" ht="13.95" thickBot="1">
      <c r="B13" s="16"/>
      <c r="C13" s="17" t="s">
        <v>5</v>
      </c>
      <c r="D13" s="18" t="s">
        <v>6</v>
      </c>
      <c r="E13" s="18" t="s">
        <v>7</v>
      </c>
      <c r="F13" s="18" t="s">
        <v>8</v>
      </c>
      <c r="G13" s="19" t="s">
        <v>9</v>
      </c>
      <c r="H13" s="20" t="s">
        <v>10</v>
      </c>
    </row>
    <row r="14" spans="2:11" s="1" customFormat="1" ht="13.95" thickBot="1">
      <c r="B14" s="21">
        <v>56</v>
      </c>
      <c r="C14" s="22"/>
      <c r="D14" s="23" t="s">
        <v>707</v>
      </c>
      <c r="E14" s="24"/>
      <c r="F14" s="23" t="s">
        <v>708</v>
      </c>
      <c r="G14" s="25">
        <v>881</v>
      </c>
      <c r="H14" s="26">
        <f>B14*G14</f>
        <v>49336</v>
      </c>
      <c r="I14" s="27"/>
      <c r="J14" s="28"/>
      <c r="K14" s="29"/>
    </row>
    <row r="15" spans="2:11" s="1" customFormat="1" ht="13.95" hidden="1" thickBot="1">
      <c r="B15" s="30"/>
      <c r="C15" s="31"/>
      <c r="D15" s="32" t="s">
        <v>11</v>
      </c>
      <c r="E15" s="33"/>
      <c r="F15" s="32" t="s">
        <v>12</v>
      </c>
      <c r="G15" s="34">
        <v>0.42</v>
      </c>
      <c r="H15" s="26">
        <f>B15*G15</f>
        <v>0</v>
      </c>
      <c r="I15" s="27"/>
      <c r="J15" s="28"/>
      <c r="K15" s="29"/>
    </row>
    <row r="16" spans="2:11" s="1" customFormat="1" ht="13.95" hidden="1" thickBot="1">
      <c r="B16" s="30"/>
      <c r="C16" s="35"/>
      <c r="D16" s="32" t="s">
        <v>13</v>
      </c>
      <c r="E16" s="33"/>
      <c r="F16" s="32" t="s">
        <v>14</v>
      </c>
      <c r="G16" s="34">
        <v>0.28999999999999998</v>
      </c>
      <c r="H16" s="26">
        <f>B16*G16</f>
        <v>0</v>
      </c>
      <c r="I16" s="27"/>
      <c r="J16" s="28"/>
      <c r="K16" s="29"/>
    </row>
    <row r="17" spans="2:11" s="1" customFormat="1" ht="13.95" hidden="1" thickBot="1">
      <c r="B17" s="30"/>
      <c r="C17" s="35"/>
      <c r="D17" s="32" t="s">
        <v>15</v>
      </c>
      <c r="E17" s="33"/>
      <c r="F17" s="32" t="s">
        <v>16</v>
      </c>
      <c r="G17" s="34">
        <v>0.23</v>
      </c>
      <c r="H17" s="26">
        <f>B17*G17</f>
        <v>0</v>
      </c>
      <c r="I17" s="27"/>
      <c r="J17" s="28"/>
      <c r="K17" s="29"/>
    </row>
    <row r="18" spans="2:11" s="1" customFormat="1" ht="13.95" hidden="1" thickBot="1">
      <c r="B18" s="30"/>
      <c r="C18" s="35"/>
      <c r="D18" s="32" t="s">
        <v>17</v>
      </c>
      <c r="E18" s="33"/>
      <c r="F18" s="32" t="s">
        <v>18</v>
      </c>
      <c r="G18" s="34">
        <v>0.28999999999999998</v>
      </c>
      <c r="H18" s="26">
        <f>B18*G18</f>
        <v>0</v>
      </c>
      <c r="I18" s="27"/>
      <c r="J18" s="28"/>
      <c r="K18" s="29"/>
    </row>
    <row r="19" spans="2:11" s="1" customFormat="1" ht="13.95" hidden="1" thickBot="1">
      <c r="B19" s="30"/>
      <c r="C19" s="35"/>
      <c r="D19" s="32" t="s">
        <v>19</v>
      </c>
      <c r="E19" s="33"/>
      <c r="F19" s="32" t="s">
        <v>20</v>
      </c>
      <c r="G19" s="34">
        <v>16.95</v>
      </c>
      <c r="H19" s="26">
        <f>B19*G19</f>
        <v>0</v>
      </c>
      <c r="I19" s="27"/>
      <c r="J19" s="28"/>
      <c r="K19" s="29"/>
    </row>
    <row r="20" spans="2:11" s="1" customFormat="1" ht="13.95" hidden="1" thickBot="1">
      <c r="B20" s="30"/>
      <c r="C20" s="35"/>
      <c r="D20" s="32" t="s">
        <v>21</v>
      </c>
      <c r="E20" s="33"/>
      <c r="F20" s="32" t="s">
        <v>22</v>
      </c>
      <c r="G20" s="34">
        <v>0.28000000000000003</v>
      </c>
      <c r="H20" s="26">
        <f>B20*G20</f>
        <v>0</v>
      </c>
      <c r="I20" s="27"/>
      <c r="J20" s="28"/>
      <c r="K20" s="29"/>
    </row>
    <row r="21" spans="2:11" s="1" customFormat="1" ht="13.95" hidden="1" thickBot="1">
      <c r="B21" s="30"/>
      <c r="C21" s="35"/>
      <c r="D21" s="32" t="s">
        <v>23</v>
      </c>
      <c r="E21" s="33"/>
      <c r="F21" s="32" t="s">
        <v>24</v>
      </c>
      <c r="G21" s="34">
        <v>1.0900000000000001</v>
      </c>
      <c r="H21" s="26">
        <f>B21*G21</f>
        <v>0</v>
      </c>
      <c r="I21" s="27"/>
      <c r="J21" s="28"/>
      <c r="K21" s="29"/>
    </row>
    <row r="22" spans="2:11" s="1" customFormat="1" ht="13.95" hidden="1" thickBot="1">
      <c r="B22" s="30"/>
      <c r="C22" s="35"/>
      <c r="D22" s="32" t="s">
        <v>25</v>
      </c>
      <c r="E22" s="33"/>
      <c r="F22" s="32" t="s">
        <v>26</v>
      </c>
      <c r="G22" s="34">
        <v>1.29</v>
      </c>
      <c r="H22" s="26">
        <f>B22*G22</f>
        <v>0</v>
      </c>
      <c r="I22" s="27"/>
      <c r="J22" s="28"/>
      <c r="K22" s="29"/>
    </row>
    <row r="23" spans="2:11" s="1" customFormat="1" ht="13.95" hidden="1" thickBot="1">
      <c r="B23" s="30"/>
      <c r="C23" s="35"/>
      <c r="D23" s="32" t="s">
        <v>27</v>
      </c>
      <c r="E23" s="33"/>
      <c r="F23" s="32" t="s">
        <v>28</v>
      </c>
      <c r="G23" s="34">
        <v>1.75</v>
      </c>
      <c r="H23" s="26">
        <f>B23*G23</f>
        <v>0</v>
      </c>
      <c r="I23" s="27"/>
      <c r="J23" s="28"/>
      <c r="K23" s="29"/>
    </row>
    <row r="24" spans="2:11" s="1" customFormat="1" ht="13.95" hidden="1" thickBot="1">
      <c r="B24" s="30"/>
      <c r="C24" s="35"/>
      <c r="D24" s="32" t="s">
        <v>29</v>
      </c>
      <c r="E24" s="33"/>
      <c r="F24" s="32" t="s">
        <v>30</v>
      </c>
      <c r="G24" s="34">
        <v>2.0699999999999998</v>
      </c>
      <c r="H24" s="26">
        <f>B24*G24</f>
        <v>0</v>
      </c>
      <c r="I24" s="27"/>
      <c r="J24" s="28"/>
      <c r="K24" s="29"/>
    </row>
    <row r="25" spans="2:11" s="1" customFormat="1" ht="13.95" hidden="1" thickBot="1">
      <c r="B25" s="30"/>
      <c r="C25" s="35"/>
      <c r="D25" s="32" t="s">
        <v>31</v>
      </c>
      <c r="E25" s="33"/>
      <c r="F25" s="32" t="s">
        <v>32</v>
      </c>
      <c r="G25" s="34">
        <v>2.96</v>
      </c>
      <c r="H25" s="26">
        <f>B25*G25</f>
        <v>0</v>
      </c>
      <c r="I25" s="27"/>
      <c r="J25" s="28"/>
      <c r="K25" s="29"/>
    </row>
    <row r="26" spans="2:11" s="1" customFormat="1" ht="13.95" hidden="1" thickBot="1">
      <c r="B26" s="30"/>
      <c r="C26" s="35"/>
      <c r="D26" s="32" t="s">
        <v>33</v>
      </c>
      <c r="E26" s="33"/>
      <c r="F26" s="32" t="s">
        <v>34</v>
      </c>
      <c r="G26" s="34">
        <v>3.05</v>
      </c>
      <c r="H26" s="26">
        <f>B26*G26</f>
        <v>0</v>
      </c>
      <c r="I26" s="27"/>
      <c r="J26" s="28"/>
      <c r="K26" s="29"/>
    </row>
    <row r="27" spans="2:11" s="1" customFormat="1" ht="13.95" hidden="1" thickBot="1">
      <c r="B27" s="30"/>
      <c r="C27" s="35"/>
      <c r="D27" s="32" t="s">
        <v>35</v>
      </c>
      <c r="E27" s="33"/>
      <c r="F27" s="32" t="s">
        <v>36</v>
      </c>
      <c r="G27" s="34">
        <v>1.84</v>
      </c>
      <c r="H27" s="26">
        <f>B27*G27</f>
        <v>0</v>
      </c>
      <c r="I27" s="27"/>
      <c r="J27" s="28"/>
      <c r="K27" s="29"/>
    </row>
    <row r="28" spans="2:11" s="1" customFormat="1" ht="13.95" hidden="1" thickBot="1">
      <c r="B28" s="30"/>
      <c r="C28" s="35"/>
      <c r="D28" s="32" t="s">
        <v>37</v>
      </c>
      <c r="E28" s="33"/>
      <c r="F28" s="32" t="s">
        <v>38</v>
      </c>
      <c r="G28" s="34">
        <v>1.76</v>
      </c>
      <c r="H28" s="26">
        <f>B28*G28</f>
        <v>0</v>
      </c>
      <c r="I28" s="27"/>
      <c r="J28" s="28"/>
      <c r="K28" s="29"/>
    </row>
    <row r="29" spans="2:11" s="1" customFormat="1" ht="13.95" hidden="1" thickBot="1">
      <c r="B29" s="30"/>
      <c r="C29" s="35"/>
      <c r="D29" s="32" t="s">
        <v>39</v>
      </c>
      <c r="E29" s="33"/>
      <c r="F29" s="32" t="s">
        <v>40</v>
      </c>
      <c r="G29" s="34">
        <v>14.97</v>
      </c>
      <c r="H29" s="26">
        <f>B29*G29</f>
        <v>0</v>
      </c>
      <c r="I29" s="27"/>
      <c r="J29" s="28"/>
      <c r="K29" s="29"/>
    </row>
    <row r="30" spans="2:11" s="1" customFormat="1" ht="13.95" hidden="1" thickBot="1">
      <c r="B30" s="30"/>
      <c r="C30" s="35"/>
      <c r="D30" s="32" t="s">
        <v>41</v>
      </c>
      <c r="E30" s="33"/>
      <c r="F30" s="32" t="s">
        <v>42</v>
      </c>
      <c r="G30" s="34">
        <v>11.76</v>
      </c>
      <c r="H30" s="26">
        <f>B30*G30</f>
        <v>0</v>
      </c>
      <c r="I30" s="27"/>
      <c r="J30" s="28"/>
      <c r="K30" s="29"/>
    </row>
    <row r="31" spans="2:11" s="1" customFormat="1" ht="13.95" hidden="1" thickBot="1">
      <c r="B31" s="30"/>
      <c r="C31" s="35"/>
      <c r="D31" s="32" t="s">
        <v>43</v>
      </c>
      <c r="E31" s="33"/>
      <c r="F31" s="32" t="s">
        <v>44</v>
      </c>
      <c r="G31" s="34">
        <v>6.3E-2</v>
      </c>
      <c r="H31" s="26">
        <f>B31*G31</f>
        <v>0</v>
      </c>
      <c r="I31" s="27"/>
      <c r="J31" s="28"/>
      <c r="K31" s="29"/>
    </row>
    <row r="32" spans="2:11" s="1" customFormat="1" ht="13.95" hidden="1" thickBot="1">
      <c r="B32" s="30"/>
      <c r="C32" s="35"/>
      <c r="D32" s="32" t="s">
        <v>45</v>
      </c>
      <c r="E32" s="33"/>
      <c r="F32" s="32" t="s">
        <v>46</v>
      </c>
      <c r="G32" s="34">
        <v>0.04</v>
      </c>
      <c r="H32" s="26">
        <f>B32*G32</f>
        <v>0</v>
      </c>
      <c r="I32" s="27"/>
      <c r="J32" s="28"/>
      <c r="K32" s="29"/>
    </row>
    <row r="33" spans="2:11" s="1" customFormat="1" ht="13.95" hidden="1" thickBot="1">
      <c r="B33" s="30"/>
      <c r="C33" s="35"/>
      <c r="D33" s="32" t="s">
        <v>47</v>
      </c>
      <c r="E33" s="33"/>
      <c r="F33" s="32" t="s">
        <v>48</v>
      </c>
      <c r="G33" s="34">
        <v>0.25</v>
      </c>
      <c r="H33" s="26">
        <f>B33*G33</f>
        <v>0</v>
      </c>
      <c r="I33" s="27"/>
      <c r="J33" s="28"/>
      <c r="K33" s="29"/>
    </row>
    <row r="34" spans="2:11" s="1" customFormat="1" ht="13.95" hidden="1" thickBot="1">
      <c r="B34" s="30"/>
      <c r="C34" s="35"/>
      <c r="D34" s="32" t="s">
        <v>49</v>
      </c>
      <c r="E34" s="33"/>
      <c r="F34" s="32" t="s">
        <v>50</v>
      </c>
      <c r="G34" s="34">
        <v>0.84</v>
      </c>
      <c r="H34" s="26">
        <f>B34*G34</f>
        <v>0</v>
      </c>
      <c r="I34" s="27"/>
      <c r="J34" s="28"/>
      <c r="K34" s="29"/>
    </row>
    <row r="35" spans="2:11" s="1" customFormat="1" ht="13.95" hidden="1" thickBot="1">
      <c r="B35" s="30"/>
      <c r="C35" s="35"/>
      <c r="D35" s="32" t="s">
        <v>51</v>
      </c>
      <c r="E35" s="33"/>
      <c r="F35" s="32" t="s">
        <v>52</v>
      </c>
      <c r="G35" s="34">
        <v>0.13500000000000001</v>
      </c>
      <c r="H35" s="26">
        <f>B35*G35</f>
        <v>0</v>
      </c>
      <c r="I35" s="27"/>
      <c r="J35" s="28"/>
      <c r="K35" s="29"/>
    </row>
    <row r="36" spans="2:11" s="1" customFormat="1" ht="13.95" hidden="1" thickBot="1">
      <c r="B36" s="30"/>
      <c r="C36" s="35"/>
      <c r="D36" s="32" t="s">
        <v>53</v>
      </c>
      <c r="E36" s="33"/>
      <c r="F36" s="32" t="s">
        <v>54</v>
      </c>
      <c r="G36" s="34">
        <v>94.22</v>
      </c>
      <c r="H36" s="26">
        <f>B36*G36</f>
        <v>0</v>
      </c>
      <c r="I36" s="27"/>
      <c r="J36" s="28"/>
      <c r="K36" s="29"/>
    </row>
    <row r="37" spans="2:11" s="1" customFormat="1" ht="13.95" hidden="1" thickBot="1">
      <c r="B37" s="30"/>
      <c r="C37" s="35"/>
      <c r="D37" s="32" t="s">
        <v>55</v>
      </c>
      <c r="E37" s="33"/>
      <c r="F37" s="32" t="s">
        <v>56</v>
      </c>
      <c r="G37" s="34">
        <v>3.2</v>
      </c>
      <c r="H37" s="26">
        <f>B37*G37</f>
        <v>0</v>
      </c>
      <c r="I37" s="27"/>
      <c r="J37" s="28"/>
      <c r="K37" s="29"/>
    </row>
    <row r="38" spans="2:11" s="1" customFormat="1" ht="13.95" hidden="1" thickBot="1">
      <c r="B38" s="30"/>
      <c r="C38" s="35"/>
      <c r="D38" s="32" t="s">
        <v>57</v>
      </c>
      <c r="E38" s="33"/>
      <c r="F38" s="32" t="s">
        <v>58</v>
      </c>
      <c r="G38" s="34">
        <v>7.58</v>
      </c>
      <c r="H38" s="26">
        <f>B38*G38</f>
        <v>0</v>
      </c>
      <c r="I38" s="27"/>
      <c r="J38" s="28"/>
      <c r="K38" s="29"/>
    </row>
    <row r="39" spans="2:11" s="1" customFormat="1" ht="13.95" hidden="1" thickBot="1">
      <c r="B39" s="30"/>
      <c r="C39" s="35"/>
      <c r="D39" s="32" t="s">
        <v>59</v>
      </c>
      <c r="E39" s="33"/>
      <c r="F39" s="32" t="s">
        <v>60</v>
      </c>
      <c r="G39" s="34">
        <v>7.12</v>
      </c>
      <c r="H39" s="26">
        <f>B39*G39</f>
        <v>0</v>
      </c>
      <c r="I39" s="27"/>
      <c r="J39" s="28"/>
      <c r="K39" s="29"/>
    </row>
    <row r="40" spans="2:11" s="1" customFormat="1" ht="13.95" hidden="1" thickBot="1">
      <c r="B40" s="30"/>
      <c r="C40" s="35"/>
      <c r="D40" s="32" t="s">
        <v>61</v>
      </c>
      <c r="E40" s="33"/>
      <c r="F40" s="32" t="s">
        <v>62</v>
      </c>
      <c r="G40" s="34">
        <v>0.46</v>
      </c>
      <c r="H40" s="26">
        <f>B40*G40</f>
        <v>0</v>
      </c>
      <c r="I40" s="27"/>
      <c r="J40" s="28"/>
      <c r="K40" s="29"/>
    </row>
    <row r="41" spans="2:11" s="1" customFormat="1" ht="13.95" hidden="1" thickBot="1">
      <c r="B41" s="30"/>
      <c r="C41" s="35"/>
      <c r="D41" s="32" t="s">
        <v>63</v>
      </c>
      <c r="E41" s="33"/>
      <c r="F41" s="32" t="s">
        <v>64</v>
      </c>
      <c r="G41" s="34">
        <v>3.12</v>
      </c>
      <c r="H41" s="26">
        <f>B41*G41</f>
        <v>0</v>
      </c>
      <c r="I41" s="27"/>
      <c r="J41" s="28"/>
      <c r="K41" s="29"/>
    </row>
    <row r="42" spans="2:11" s="1" customFormat="1" ht="13.95" hidden="1" thickBot="1">
      <c r="B42" s="30"/>
      <c r="C42" s="35"/>
      <c r="D42" s="32"/>
      <c r="E42" s="33"/>
      <c r="F42" s="32" t="s">
        <v>65</v>
      </c>
      <c r="G42" s="34">
        <v>0.75</v>
      </c>
      <c r="H42" s="26">
        <f>B42*G42</f>
        <v>0</v>
      </c>
      <c r="I42" s="27"/>
      <c r="J42" s="28"/>
      <c r="K42" s="29"/>
    </row>
    <row r="43" spans="2:11" s="1" customFormat="1" ht="13.95" hidden="1" thickBot="1">
      <c r="B43" s="30"/>
      <c r="C43" s="35"/>
      <c r="D43" s="32"/>
      <c r="E43" s="33"/>
      <c r="F43" s="32"/>
      <c r="G43" s="34"/>
      <c r="H43" s="26">
        <f>B43*G43</f>
        <v>0</v>
      </c>
      <c r="I43" s="27"/>
      <c r="J43" s="28"/>
      <c r="K43" s="29"/>
    </row>
    <row r="44" spans="2:11" s="1" customFormat="1" ht="13.95" hidden="1" thickBot="1">
      <c r="B44" s="30"/>
      <c r="C44" s="35"/>
      <c r="D44" s="36"/>
      <c r="E44" s="33"/>
      <c r="F44" s="33"/>
      <c r="G44" s="37"/>
      <c r="H44" s="26">
        <f>B44*G44</f>
        <v>0</v>
      </c>
      <c r="I44" s="27"/>
      <c r="J44" s="28"/>
      <c r="K44" s="29"/>
    </row>
    <row r="45" spans="2:11" s="1" customFormat="1" ht="13.95" hidden="1" thickBot="1">
      <c r="B45" s="30"/>
      <c r="C45" s="35"/>
      <c r="D45" s="36"/>
      <c r="E45" s="33"/>
      <c r="F45" s="33"/>
      <c r="G45" s="37"/>
      <c r="H45" s="26">
        <f>B45*G45</f>
        <v>0</v>
      </c>
      <c r="I45" s="27"/>
      <c r="J45" s="28"/>
      <c r="K45" s="29"/>
    </row>
    <row r="46" spans="2:11" s="1" customFormat="1" ht="13.95" hidden="1" thickBot="1">
      <c r="B46" s="30"/>
      <c r="C46" s="35"/>
      <c r="D46" s="36"/>
      <c r="E46" s="33"/>
      <c r="F46" s="33"/>
      <c r="G46" s="37"/>
      <c r="H46" s="26">
        <f>B46*G46</f>
        <v>0</v>
      </c>
      <c r="I46" s="27"/>
      <c r="J46" s="28"/>
      <c r="K46" s="29"/>
    </row>
    <row r="47" spans="2:11" s="1" customFormat="1" ht="13.95" hidden="1" thickBot="1">
      <c r="B47" s="30"/>
      <c r="C47" s="35"/>
      <c r="D47" s="36"/>
      <c r="E47" s="33"/>
      <c r="F47" s="33"/>
      <c r="G47" s="37"/>
      <c r="H47" s="26">
        <f>B47*G47</f>
        <v>0</v>
      </c>
      <c r="I47" s="27"/>
      <c r="J47" s="28"/>
      <c r="K47" s="29"/>
    </row>
    <row r="48" spans="2:11" s="1" customFormat="1" ht="13.95" hidden="1" thickBot="1">
      <c r="B48" s="30"/>
      <c r="C48" s="35"/>
      <c r="D48" s="36"/>
      <c r="E48" s="33"/>
      <c r="F48" s="33"/>
      <c r="G48" s="37"/>
      <c r="H48" s="26">
        <f>B48*G48</f>
        <v>0</v>
      </c>
      <c r="I48" s="27"/>
      <c r="J48" s="28"/>
      <c r="K48" s="29"/>
    </row>
    <row r="49" spans="2:11" s="1" customFormat="1" ht="13.95" hidden="1" thickBot="1">
      <c r="B49" s="30"/>
      <c r="C49" s="35"/>
      <c r="D49" s="36"/>
      <c r="E49" s="33"/>
      <c r="F49" s="33"/>
      <c r="G49" s="37"/>
      <c r="H49" s="26">
        <f>B49*G49</f>
        <v>0</v>
      </c>
      <c r="I49" s="27"/>
      <c r="J49" s="28"/>
      <c r="K49" s="29"/>
    </row>
    <row r="50" spans="2:11" s="1" customFormat="1" ht="13.95" hidden="1" thickBot="1">
      <c r="B50" s="30"/>
      <c r="C50" s="35"/>
      <c r="D50" s="36"/>
      <c r="E50" s="33"/>
      <c r="F50" s="33" t="s">
        <v>66</v>
      </c>
      <c r="G50" s="37">
        <v>3.4089999999999998</v>
      </c>
      <c r="H50" s="26">
        <f>B50*G50</f>
        <v>0</v>
      </c>
      <c r="I50" s="27"/>
      <c r="J50" s="28"/>
      <c r="K50" s="29"/>
    </row>
    <row r="51" spans="2:11" s="1" customFormat="1" ht="13.95" hidden="1" thickBot="1">
      <c r="B51" s="30"/>
      <c r="C51" s="35"/>
      <c r="D51" s="36"/>
      <c r="E51" s="33"/>
      <c r="F51" s="33"/>
      <c r="G51" s="37"/>
      <c r="H51" s="26">
        <f>B51*G51</f>
        <v>0</v>
      </c>
      <c r="I51" s="27"/>
      <c r="J51" s="28"/>
      <c r="K51" s="29"/>
    </row>
    <row r="52" spans="2:11" s="1" customFormat="1" ht="13.95" hidden="1" thickBot="1">
      <c r="B52" s="30"/>
      <c r="C52" s="35"/>
      <c r="D52" s="36"/>
      <c r="E52" s="33"/>
      <c r="F52" s="33"/>
      <c r="G52" s="37"/>
      <c r="H52" s="26">
        <f>B52*G52</f>
        <v>0</v>
      </c>
      <c r="I52" s="27"/>
      <c r="J52" s="28"/>
      <c r="K52" s="29"/>
    </row>
    <row r="53" spans="2:11" s="1" customFormat="1" ht="13.95" hidden="1" thickBot="1">
      <c r="B53" s="30"/>
      <c r="C53" s="35"/>
      <c r="D53" s="36"/>
      <c r="E53" s="33"/>
      <c r="F53" s="33"/>
      <c r="G53" s="37"/>
      <c r="H53" s="26">
        <f>B53*G53</f>
        <v>0</v>
      </c>
      <c r="I53" s="27"/>
      <c r="J53" s="28"/>
      <c r="K53" s="29"/>
    </row>
    <row r="54" spans="2:11" s="1" customFormat="1" ht="13.95" hidden="1" thickBot="1">
      <c r="B54" s="30"/>
      <c r="C54" s="35"/>
      <c r="D54" s="36"/>
      <c r="E54" s="33"/>
      <c r="F54" s="33"/>
      <c r="G54" s="37"/>
      <c r="H54" s="26">
        <f>B54*G54</f>
        <v>0</v>
      </c>
      <c r="I54" s="27"/>
      <c r="J54" s="28"/>
      <c r="K54" s="29"/>
    </row>
    <row r="55" spans="2:11" s="1" customFormat="1" ht="13.95" hidden="1" thickBot="1">
      <c r="B55" s="30"/>
      <c r="C55" s="35"/>
      <c r="D55" s="36"/>
      <c r="E55" s="33"/>
      <c r="F55" s="33"/>
      <c r="G55" s="37"/>
      <c r="H55" s="26">
        <f>B55*G55</f>
        <v>0</v>
      </c>
      <c r="I55" s="27"/>
      <c r="J55" s="28"/>
      <c r="K55" s="29"/>
    </row>
    <row r="56" spans="2:11" s="1" customFormat="1" ht="13.95" hidden="1" thickBot="1">
      <c r="B56" s="30"/>
      <c r="C56" s="35"/>
      <c r="D56" s="36"/>
      <c r="E56" s="33"/>
      <c r="F56" s="33"/>
      <c r="G56" s="37"/>
      <c r="H56" s="26">
        <f>B56*G56</f>
        <v>0</v>
      </c>
      <c r="I56" s="27"/>
      <c r="J56" s="28"/>
      <c r="K56" s="29"/>
    </row>
    <row r="57" spans="2:11" s="1" customFormat="1" ht="13.95" hidden="1" thickBot="1">
      <c r="B57" s="30"/>
      <c r="C57" s="35"/>
      <c r="D57" s="36"/>
      <c r="E57" s="33"/>
      <c r="F57" s="33"/>
      <c r="G57" s="37"/>
      <c r="H57" s="26">
        <f>B57*G57</f>
        <v>0</v>
      </c>
      <c r="I57" s="27"/>
      <c r="J57" s="28"/>
      <c r="K57" s="29"/>
    </row>
    <row r="58" spans="2:11" s="1" customFormat="1" ht="13.95" hidden="1" thickBot="1">
      <c r="B58" s="30"/>
      <c r="C58" s="31"/>
      <c r="D58" s="35"/>
      <c r="E58" s="33"/>
      <c r="F58" s="36"/>
      <c r="G58" s="38"/>
      <c r="H58" s="26">
        <f>B58*G58</f>
        <v>0</v>
      </c>
      <c r="I58" s="27"/>
      <c r="J58" s="28"/>
      <c r="K58" s="29"/>
    </row>
    <row r="59" spans="2:11" s="1" customFormat="1" ht="13.95" thickBot="1">
      <c r="B59" s="135" t="s">
        <v>67</v>
      </c>
      <c r="C59" s="136"/>
      <c r="D59" s="136"/>
      <c r="E59" s="136"/>
      <c r="F59" s="136"/>
      <c r="G59" s="137"/>
      <c r="H59" s="39">
        <f>SUM(H14:H58)</f>
        <v>49336</v>
      </c>
      <c r="J59" s="28"/>
      <c r="K59" s="29"/>
    </row>
    <row r="60" spans="2:11" s="1" customFormat="1" ht="13.35" hidden="1">
      <c r="B60" s="40"/>
      <c r="C60" s="41"/>
      <c r="D60" s="42"/>
      <c r="E60" s="43"/>
      <c r="F60" s="43"/>
      <c r="G60" s="44"/>
      <c r="H60" s="45"/>
      <c r="I60" s="27"/>
      <c r="J60" s="28"/>
      <c r="K60" s="29"/>
    </row>
    <row r="61" spans="2:11" s="1" customFormat="1" ht="13.95" hidden="1" thickBot="1">
      <c r="B61" s="16"/>
      <c r="C61" s="17" t="s">
        <v>5</v>
      </c>
      <c r="D61" s="18" t="s">
        <v>6</v>
      </c>
      <c r="E61" s="18" t="s">
        <v>7</v>
      </c>
      <c r="F61" s="18" t="s">
        <v>8</v>
      </c>
      <c r="G61" s="19" t="s">
        <v>9</v>
      </c>
      <c r="H61" s="20" t="s">
        <v>10</v>
      </c>
      <c r="I61" s="46"/>
      <c r="J61" s="47"/>
      <c r="K61" s="48"/>
    </row>
    <row r="62" spans="2:11" s="1" customFormat="1" ht="13.35" hidden="1">
      <c r="B62" s="21"/>
      <c r="C62" s="22"/>
      <c r="D62" s="23" t="s">
        <v>68</v>
      </c>
      <c r="E62" s="49"/>
      <c r="F62" s="23" t="s">
        <v>69</v>
      </c>
      <c r="G62" s="25">
        <v>8.2000000000000003E-2</v>
      </c>
      <c r="H62" s="26">
        <f>B62*G62</f>
        <v>0</v>
      </c>
      <c r="I62" s="27"/>
      <c r="J62" s="28"/>
      <c r="K62" s="29"/>
    </row>
    <row r="63" spans="2:11" s="1" customFormat="1" ht="13.35" hidden="1">
      <c r="B63" s="30"/>
      <c r="C63" s="31"/>
      <c r="D63" s="32">
        <v>203036</v>
      </c>
      <c r="E63" s="35"/>
      <c r="F63" s="32" t="s">
        <v>70</v>
      </c>
      <c r="G63" s="34">
        <v>2.82</v>
      </c>
      <c r="H63" s="26">
        <f>B63*G63</f>
        <v>0</v>
      </c>
      <c r="I63" s="27"/>
      <c r="J63" s="28"/>
      <c r="K63" s="29"/>
    </row>
    <row r="64" spans="2:11" s="1" customFormat="1" ht="13.35" hidden="1">
      <c r="B64" s="30"/>
      <c r="C64" s="31"/>
      <c r="D64" s="32" t="s">
        <v>71</v>
      </c>
      <c r="E64" s="35"/>
      <c r="F64" s="32" t="s">
        <v>72</v>
      </c>
      <c r="G64" s="34">
        <v>8.5500000000000007</v>
      </c>
      <c r="H64" s="26">
        <f>B64*G64</f>
        <v>0</v>
      </c>
      <c r="I64" s="27"/>
      <c r="J64" s="28"/>
      <c r="K64" s="29"/>
    </row>
    <row r="65" spans="2:11" s="1" customFormat="1" ht="13.35" hidden="1">
      <c r="B65" s="30"/>
      <c r="C65" s="31"/>
      <c r="D65" s="32" t="s">
        <v>73</v>
      </c>
      <c r="E65" s="35" t="s">
        <v>74</v>
      </c>
      <c r="F65" s="32" t="s">
        <v>75</v>
      </c>
      <c r="G65" s="34">
        <v>6.31</v>
      </c>
      <c r="H65" s="26">
        <f>B65*G65</f>
        <v>0</v>
      </c>
      <c r="I65" s="27"/>
      <c r="J65" s="28"/>
      <c r="K65" s="29"/>
    </row>
    <row r="66" spans="2:11" s="1" customFormat="1" ht="13.35" hidden="1">
      <c r="B66" s="30"/>
      <c r="C66" s="31"/>
      <c r="D66" s="32" t="s">
        <v>76</v>
      </c>
      <c r="E66" s="35" t="s">
        <v>74</v>
      </c>
      <c r="F66" s="32" t="s">
        <v>77</v>
      </c>
      <c r="G66" s="34">
        <v>6.2</v>
      </c>
      <c r="H66" s="26">
        <f>B66*G66</f>
        <v>0</v>
      </c>
      <c r="I66" s="27"/>
      <c r="J66" s="28"/>
      <c r="K66" s="29"/>
    </row>
    <row r="67" spans="2:11" s="1" customFormat="1" ht="13.35" hidden="1">
      <c r="B67" s="30"/>
      <c r="C67" s="31"/>
      <c r="D67" s="32" t="s">
        <v>78</v>
      </c>
      <c r="E67" s="35" t="s">
        <v>74</v>
      </c>
      <c r="F67" s="32" t="s">
        <v>79</v>
      </c>
      <c r="G67" s="34">
        <v>132.1</v>
      </c>
      <c r="H67" s="26">
        <f>B67*G67</f>
        <v>0</v>
      </c>
      <c r="I67" s="27"/>
      <c r="J67" s="28"/>
      <c r="K67" s="29"/>
    </row>
    <row r="68" spans="2:11" s="1" customFormat="1" ht="13.35" hidden="1">
      <c r="B68" s="30"/>
      <c r="C68" s="31"/>
      <c r="D68" s="32" t="s">
        <v>80</v>
      </c>
      <c r="E68" s="35" t="s">
        <v>74</v>
      </c>
      <c r="F68" s="32" t="s">
        <v>81</v>
      </c>
      <c r="G68" s="34">
        <v>90.16</v>
      </c>
      <c r="H68" s="26">
        <f>B68*G68</f>
        <v>0</v>
      </c>
      <c r="I68" s="27"/>
      <c r="J68" s="28"/>
      <c r="K68" s="29"/>
    </row>
    <row r="69" spans="2:11" s="1" customFormat="1" ht="13.35" hidden="1">
      <c r="B69" s="30"/>
      <c r="C69" s="31"/>
      <c r="D69" s="32" t="s">
        <v>82</v>
      </c>
      <c r="E69" s="35" t="s">
        <v>74</v>
      </c>
      <c r="F69" s="32" t="s">
        <v>83</v>
      </c>
      <c r="G69" s="34">
        <v>32.35</v>
      </c>
      <c r="H69" s="26">
        <f>B69*G69</f>
        <v>0</v>
      </c>
      <c r="I69" s="27"/>
      <c r="J69" s="28"/>
      <c r="K69" s="29"/>
    </row>
    <row r="70" spans="2:11" s="1" customFormat="1" ht="13.35" hidden="1">
      <c r="B70" s="30"/>
      <c r="C70" s="31"/>
      <c r="D70" s="32" t="s">
        <v>84</v>
      </c>
      <c r="E70" s="35" t="s">
        <v>74</v>
      </c>
      <c r="F70" s="32" t="s">
        <v>85</v>
      </c>
      <c r="G70" s="34">
        <v>149.94</v>
      </c>
      <c r="H70" s="26">
        <f>B70*G70</f>
        <v>0</v>
      </c>
      <c r="I70" s="27"/>
      <c r="J70" s="28"/>
      <c r="K70" s="29"/>
    </row>
    <row r="71" spans="2:11" s="1" customFormat="1" ht="13.35" hidden="1">
      <c r="B71" s="30"/>
      <c r="C71" s="31"/>
      <c r="D71" s="32" t="s">
        <v>86</v>
      </c>
      <c r="E71" s="35" t="s">
        <v>74</v>
      </c>
      <c r="F71" s="32" t="s">
        <v>87</v>
      </c>
      <c r="G71" s="34">
        <v>7.43</v>
      </c>
      <c r="H71" s="26">
        <f>B71*G71</f>
        <v>0</v>
      </c>
      <c r="I71" s="27"/>
      <c r="J71" s="28"/>
      <c r="K71" s="29"/>
    </row>
    <row r="72" spans="2:11" s="1" customFormat="1" ht="13.35" hidden="1">
      <c r="B72" s="30"/>
      <c r="C72" s="31"/>
      <c r="D72" s="32" t="s">
        <v>88</v>
      </c>
      <c r="E72" s="35"/>
      <c r="F72" s="32" t="s">
        <v>89</v>
      </c>
      <c r="G72" s="34">
        <v>325</v>
      </c>
      <c r="H72" s="26">
        <f>B72*G72</f>
        <v>0</v>
      </c>
      <c r="I72" s="27"/>
      <c r="J72" s="28"/>
      <c r="K72" s="29"/>
    </row>
    <row r="73" spans="2:11" s="1" customFormat="1" ht="13.35">
      <c r="B73" s="30">
        <v>14</v>
      </c>
      <c r="C73" s="31"/>
      <c r="D73" s="32" t="s">
        <v>90</v>
      </c>
      <c r="E73" s="35" t="s">
        <v>74</v>
      </c>
      <c r="F73" s="32" t="s">
        <v>91</v>
      </c>
      <c r="G73" s="34">
        <v>471.37</v>
      </c>
      <c r="H73" s="26">
        <f>B73*G73</f>
        <v>6599.18</v>
      </c>
      <c r="I73" s="27"/>
      <c r="J73" s="28"/>
      <c r="K73" s="29"/>
    </row>
    <row r="74" spans="2:11" s="1" customFormat="1" ht="13.35" hidden="1">
      <c r="B74" s="30"/>
      <c r="C74" s="31"/>
      <c r="D74" s="35"/>
      <c r="E74" s="35"/>
      <c r="F74" s="33" t="s">
        <v>92</v>
      </c>
      <c r="G74" s="38">
        <v>30</v>
      </c>
      <c r="H74" s="26">
        <f>B74*G74</f>
        <v>0</v>
      </c>
      <c r="I74" s="27"/>
      <c r="J74" s="28"/>
      <c r="K74" s="29"/>
    </row>
    <row r="75" spans="2:11" s="1" customFormat="1" ht="13.35" hidden="1">
      <c r="B75" s="30"/>
      <c r="C75" s="31"/>
      <c r="D75" s="35"/>
      <c r="E75" s="35"/>
      <c r="F75" s="33" t="s">
        <v>93</v>
      </c>
      <c r="G75" s="38"/>
      <c r="H75" s="26">
        <f>B75*G75</f>
        <v>0</v>
      </c>
      <c r="I75" s="27"/>
      <c r="J75" s="28"/>
      <c r="K75" s="29"/>
    </row>
    <row r="76" spans="2:11" s="1" customFormat="1" ht="13.35" hidden="1">
      <c r="B76" s="30"/>
      <c r="C76" s="31"/>
      <c r="D76" s="35" t="s">
        <v>94</v>
      </c>
      <c r="E76" s="35"/>
      <c r="F76" s="33" t="s">
        <v>95</v>
      </c>
      <c r="G76" s="38">
        <v>4.5</v>
      </c>
      <c r="H76" s="26">
        <f>B76*G76</f>
        <v>0</v>
      </c>
      <c r="I76" s="27"/>
      <c r="J76" s="28"/>
      <c r="K76" s="29"/>
    </row>
    <row r="77" spans="2:11" s="1" customFormat="1" ht="13.35" hidden="1">
      <c r="B77" s="30"/>
      <c r="C77" s="31"/>
      <c r="D77" s="35" t="s">
        <v>96</v>
      </c>
      <c r="E77" s="35"/>
      <c r="F77" s="33" t="s">
        <v>97</v>
      </c>
      <c r="G77" s="38"/>
      <c r="H77" s="26">
        <f>B77*G77</f>
        <v>0</v>
      </c>
      <c r="I77" s="27"/>
      <c r="J77" s="28"/>
      <c r="K77" s="29"/>
    </row>
    <row r="78" spans="2:11" s="1" customFormat="1" ht="13.35">
      <c r="B78" s="30">
        <v>6</v>
      </c>
      <c r="C78" s="31"/>
      <c r="D78" s="35" t="s">
        <v>98</v>
      </c>
      <c r="E78" s="35" t="s">
        <v>99</v>
      </c>
      <c r="F78" s="33" t="s">
        <v>100</v>
      </c>
      <c r="G78" s="38">
        <v>37.75</v>
      </c>
      <c r="H78" s="26">
        <f>B78*G78</f>
        <v>226.5</v>
      </c>
      <c r="I78" s="27"/>
      <c r="J78" s="28"/>
      <c r="K78" s="29"/>
    </row>
    <row r="79" spans="2:11" s="1" customFormat="1" ht="13.35" hidden="1">
      <c r="B79" s="30"/>
      <c r="C79" s="31"/>
      <c r="D79" s="35" t="s">
        <v>101</v>
      </c>
      <c r="E79" s="35" t="s">
        <v>99</v>
      </c>
      <c r="F79" s="33" t="s">
        <v>102</v>
      </c>
      <c r="G79" s="38">
        <v>118</v>
      </c>
      <c r="H79" s="26">
        <f>B79*G79</f>
        <v>0</v>
      </c>
      <c r="I79" s="27"/>
      <c r="J79" s="28"/>
      <c r="K79" s="29"/>
    </row>
    <row r="80" spans="2:11" s="1" customFormat="1" ht="13.35" hidden="1">
      <c r="B80" s="30"/>
      <c r="C80" s="31"/>
      <c r="D80" s="35" t="s">
        <v>103</v>
      </c>
      <c r="E80" s="35" t="s">
        <v>99</v>
      </c>
      <c r="F80" s="36" t="s">
        <v>104</v>
      </c>
      <c r="G80" s="50">
        <v>109</v>
      </c>
      <c r="H80" s="26">
        <f>B80*G80</f>
        <v>0</v>
      </c>
      <c r="I80" s="27"/>
      <c r="J80" s="28"/>
      <c r="K80" s="29"/>
    </row>
    <row r="81" spans="2:11" s="1" customFormat="1" ht="13.35" hidden="1">
      <c r="B81" s="30"/>
      <c r="C81" s="31"/>
      <c r="D81" s="35" t="s">
        <v>105</v>
      </c>
      <c r="E81" s="35" t="s">
        <v>99</v>
      </c>
      <c r="F81" s="33" t="s">
        <v>106</v>
      </c>
      <c r="G81" s="38">
        <v>135.9</v>
      </c>
      <c r="H81" s="26">
        <f>B81*G81</f>
        <v>0</v>
      </c>
      <c r="I81" s="27"/>
      <c r="J81" s="28"/>
      <c r="K81" s="29"/>
    </row>
    <row r="82" spans="2:11" s="1" customFormat="1" ht="13.35" hidden="1">
      <c r="B82" s="30"/>
      <c r="C82" s="31"/>
      <c r="D82" s="35" t="s">
        <v>107</v>
      </c>
      <c r="E82" s="35" t="s">
        <v>99</v>
      </c>
      <c r="F82" s="36" t="s">
        <v>108</v>
      </c>
      <c r="G82" s="51">
        <v>562.54999999999995</v>
      </c>
      <c r="H82" s="26">
        <f>B82*G82</f>
        <v>0</v>
      </c>
      <c r="I82" s="27"/>
      <c r="J82" s="28"/>
      <c r="K82" s="29"/>
    </row>
    <row r="83" spans="2:11" s="1" customFormat="1" ht="13.35" hidden="1">
      <c r="B83" s="30"/>
      <c r="C83" s="31"/>
      <c r="D83" s="35"/>
      <c r="E83" s="35"/>
      <c r="F83" s="36" t="s">
        <v>109</v>
      </c>
      <c r="G83" s="51">
        <v>100</v>
      </c>
      <c r="H83" s="26">
        <f>B83*G83</f>
        <v>0</v>
      </c>
      <c r="I83" s="27"/>
      <c r="J83" s="28"/>
      <c r="K83" s="29"/>
    </row>
    <row r="84" spans="2:11" s="1" customFormat="1" ht="13.35" hidden="1">
      <c r="B84" s="30"/>
      <c r="C84" s="31"/>
      <c r="D84" s="35"/>
      <c r="E84" s="35"/>
      <c r="F84" s="33" t="s">
        <v>110</v>
      </c>
      <c r="G84" s="37">
        <v>0.46</v>
      </c>
      <c r="H84" s="26">
        <f>B84*G84</f>
        <v>0</v>
      </c>
      <c r="I84" s="27"/>
      <c r="J84" s="28"/>
      <c r="K84" s="29"/>
    </row>
    <row r="85" spans="2:11" s="1" customFormat="1" ht="13.35" hidden="1">
      <c r="B85" s="30"/>
      <c r="C85" s="31"/>
      <c r="D85" s="35"/>
      <c r="E85" s="35"/>
      <c r="F85" s="33" t="s">
        <v>111</v>
      </c>
      <c r="G85" s="37">
        <v>0.5</v>
      </c>
      <c r="H85" s="26">
        <f>B85*G85</f>
        <v>0</v>
      </c>
      <c r="I85" s="27"/>
      <c r="J85" s="28"/>
      <c r="K85" s="29"/>
    </row>
    <row r="86" spans="2:11" s="1" customFormat="1" ht="13.35" hidden="1">
      <c r="B86" s="30"/>
      <c r="C86" s="31"/>
      <c r="D86" s="35"/>
      <c r="E86" s="35"/>
      <c r="F86" s="33" t="s">
        <v>112</v>
      </c>
      <c r="G86" s="37"/>
      <c r="H86" s="26">
        <f>B86*G86</f>
        <v>0</v>
      </c>
      <c r="I86" s="27"/>
      <c r="J86" s="28"/>
      <c r="K86" s="29"/>
    </row>
    <row r="87" spans="2:11" s="1" customFormat="1" ht="13.35" hidden="1">
      <c r="B87" s="30"/>
      <c r="C87" s="31"/>
      <c r="D87" s="35"/>
      <c r="E87" s="35"/>
      <c r="F87" s="33" t="s">
        <v>113</v>
      </c>
      <c r="G87" s="37">
        <v>4.96</v>
      </c>
      <c r="H87" s="26">
        <f>B87*G87</f>
        <v>0</v>
      </c>
      <c r="I87" s="27"/>
      <c r="J87" s="28"/>
      <c r="K87" s="29"/>
    </row>
    <row r="88" spans="2:11" s="1" customFormat="1" ht="13.35" hidden="1">
      <c r="B88" s="30"/>
      <c r="C88" s="31"/>
      <c r="D88" s="35"/>
      <c r="E88" s="35"/>
      <c r="F88" s="33" t="s">
        <v>114</v>
      </c>
      <c r="G88" s="38"/>
      <c r="H88" s="26">
        <f>B88*G88</f>
        <v>0</v>
      </c>
      <c r="I88" s="27"/>
      <c r="J88" s="28"/>
      <c r="K88" s="29"/>
    </row>
    <row r="89" spans="2:11" s="1" customFormat="1" ht="13.35" hidden="1">
      <c r="B89" s="30"/>
      <c r="C89" s="31"/>
      <c r="D89" s="35"/>
      <c r="E89" s="35"/>
      <c r="F89" s="33" t="s">
        <v>115</v>
      </c>
      <c r="G89" s="38">
        <v>1.02</v>
      </c>
      <c r="H89" s="26">
        <f>B89*G89</f>
        <v>0</v>
      </c>
      <c r="I89" s="27"/>
      <c r="J89" s="28"/>
      <c r="K89" s="29"/>
    </row>
    <row r="90" spans="2:11" s="1" customFormat="1" ht="13.35">
      <c r="B90" s="30">
        <v>8000</v>
      </c>
      <c r="C90" s="31"/>
      <c r="D90" s="32" t="s">
        <v>116</v>
      </c>
      <c r="E90" s="35"/>
      <c r="F90" s="32" t="s">
        <v>117</v>
      </c>
      <c r="G90" s="52">
        <v>0.45150000000000001</v>
      </c>
      <c r="H90" s="26">
        <f>B90*G90</f>
        <v>3612</v>
      </c>
      <c r="I90" s="27"/>
      <c r="J90" s="28"/>
      <c r="K90" s="29"/>
    </row>
    <row r="91" spans="2:11" s="1" customFormat="1" ht="13.35" hidden="1">
      <c r="B91" s="30"/>
      <c r="C91" s="31"/>
      <c r="D91" s="32" t="s">
        <v>118</v>
      </c>
      <c r="E91" s="35"/>
      <c r="F91" s="32" t="s">
        <v>119</v>
      </c>
      <c r="G91" s="52">
        <v>0.36709999999999998</v>
      </c>
      <c r="H91" s="26">
        <f>B91*G91</f>
        <v>0</v>
      </c>
      <c r="I91" s="27"/>
      <c r="J91" s="28"/>
      <c r="K91" s="29"/>
    </row>
    <row r="92" spans="2:11" s="1" customFormat="1" ht="13.35" hidden="1">
      <c r="B92" s="30"/>
      <c r="C92" s="31"/>
      <c r="D92" s="32" t="s">
        <v>120</v>
      </c>
      <c r="E92" s="35"/>
      <c r="F92" s="32" t="s">
        <v>121</v>
      </c>
      <c r="G92" s="52">
        <v>1.1641999999999999</v>
      </c>
      <c r="H92" s="26">
        <f>B92*G92</f>
        <v>0</v>
      </c>
      <c r="I92" s="27"/>
      <c r="J92" s="28"/>
      <c r="K92" s="29"/>
    </row>
    <row r="93" spans="2:11" s="1" customFormat="1" ht="13.35" hidden="1">
      <c r="B93" s="30"/>
      <c r="C93" s="31"/>
      <c r="D93" s="32" t="s">
        <v>122</v>
      </c>
      <c r="E93" s="35"/>
      <c r="F93" s="32" t="s">
        <v>123</v>
      </c>
      <c r="G93" s="52">
        <v>0.46</v>
      </c>
      <c r="H93" s="26">
        <f>B93*G93</f>
        <v>0</v>
      </c>
      <c r="I93" s="27"/>
      <c r="J93" s="28"/>
      <c r="K93" s="29"/>
    </row>
    <row r="94" spans="2:11" s="1" customFormat="1" ht="13.35" hidden="1">
      <c r="B94" s="30"/>
      <c r="C94" s="31"/>
      <c r="D94" s="32" t="s">
        <v>124</v>
      </c>
      <c r="E94" s="35"/>
      <c r="F94" s="32" t="s">
        <v>125</v>
      </c>
      <c r="G94" s="52">
        <v>0.62880000000000003</v>
      </c>
      <c r="H94" s="26">
        <f>B94*G94</f>
        <v>0</v>
      </c>
      <c r="I94" s="27"/>
      <c r="J94" s="28"/>
      <c r="K94" s="29"/>
    </row>
    <row r="95" spans="2:11" s="1" customFormat="1" ht="13.35" hidden="1">
      <c r="B95" s="30"/>
      <c r="C95" s="31"/>
      <c r="D95" s="32" t="s">
        <v>126</v>
      </c>
      <c r="E95" s="35"/>
      <c r="F95" s="32" t="s">
        <v>127</v>
      </c>
      <c r="G95" s="52">
        <v>1.7991999999999999</v>
      </c>
      <c r="H95" s="26">
        <f>B95*G95</f>
        <v>0</v>
      </c>
      <c r="I95" s="27"/>
      <c r="J95" s="28"/>
      <c r="K95" s="29"/>
    </row>
    <row r="96" spans="2:11" s="1" customFormat="1" ht="13.35" hidden="1">
      <c r="B96" s="30"/>
      <c r="C96" s="36"/>
      <c r="D96" s="53" t="s">
        <v>128</v>
      </c>
      <c r="E96" s="35" t="s">
        <v>129</v>
      </c>
      <c r="F96" s="36" t="s">
        <v>130</v>
      </c>
      <c r="G96" s="51">
        <v>0.26</v>
      </c>
      <c r="H96" s="26">
        <f>B96*G96</f>
        <v>0</v>
      </c>
      <c r="I96" s="27"/>
      <c r="J96" s="28"/>
      <c r="K96" s="29"/>
    </row>
    <row r="97" spans="2:11" s="1" customFormat="1" ht="13.35" hidden="1">
      <c r="B97" s="30"/>
      <c r="C97" s="36"/>
      <c r="D97" s="53" t="s">
        <v>131</v>
      </c>
      <c r="E97" s="35" t="s">
        <v>129</v>
      </c>
      <c r="F97" s="33" t="s">
        <v>132</v>
      </c>
      <c r="G97" s="38">
        <v>0.28999999999999998</v>
      </c>
      <c r="H97" s="26">
        <f>B97*G97</f>
        <v>0</v>
      </c>
      <c r="I97" s="27"/>
      <c r="J97" s="28"/>
      <c r="K97" s="29"/>
    </row>
    <row r="98" spans="2:11" s="1" customFormat="1" ht="13.35" hidden="1">
      <c r="B98" s="30"/>
      <c r="C98" s="36"/>
      <c r="D98" s="33" t="s">
        <v>133</v>
      </c>
      <c r="E98" s="35" t="s">
        <v>129</v>
      </c>
      <c r="F98" s="33" t="s">
        <v>134</v>
      </c>
      <c r="G98" s="38">
        <v>0.49</v>
      </c>
      <c r="H98" s="26">
        <f>B98*G98</f>
        <v>0</v>
      </c>
      <c r="I98" s="27"/>
      <c r="J98" s="28"/>
      <c r="K98" s="29"/>
    </row>
    <row r="99" spans="2:11" s="1" customFormat="1" ht="13.35" hidden="1">
      <c r="B99" s="30"/>
      <c r="C99" s="36"/>
      <c r="D99" s="53" t="s">
        <v>135</v>
      </c>
      <c r="E99" s="35" t="s">
        <v>129</v>
      </c>
      <c r="F99" s="33" t="s">
        <v>136</v>
      </c>
      <c r="G99" s="38">
        <v>0.65</v>
      </c>
      <c r="H99" s="26">
        <f>B99*G99</f>
        <v>0</v>
      </c>
      <c r="I99" s="27"/>
      <c r="J99" s="28"/>
      <c r="K99" s="29"/>
    </row>
    <row r="100" spans="2:11" s="1" customFormat="1" ht="13.35" hidden="1">
      <c r="B100" s="30"/>
      <c r="C100" s="36"/>
      <c r="D100" s="33"/>
      <c r="E100" s="35"/>
      <c r="F100" s="33" t="s">
        <v>137</v>
      </c>
      <c r="G100" s="38">
        <v>4.6900000000000004</v>
      </c>
      <c r="H100" s="26">
        <f>B100*G100</f>
        <v>0</v>
      </c>
      <c r="I100" s="27"/>
      <c r="J100" s="28"/>
      <c r="K100" s="29"/>
    </row>
    <row r="101" spans="2:11" s="1" customFormat="1" ht="13.35" hidden="1">
      <c r="B101" s="30"/>
      <c r="C101" s="36"/>
      <c r="D101" s="33" t="s">
        <v>138</v>
      </c>
      <c r="E101" s="35" t="s">
        <v>74</v>
      </c>
      <c r="F101" s="33" t="s">
        <v>139</v>
      </c>
      <c r="G101" s="38">
        <v>3.32</v>
      </c>
      <c r="H101" s="26">
        <f>B101*G101</f>
        <v>0</v>
      </c>
      <c r="I101" s="27"/>
      <c r="J101" s="28"/>
      <c r="K101" s="29"/>
    </row>
    <row r="102" spans="2:11" s="1" customFormat="1" ht="13.35" hidden="1">
      <c r="B102" s="30"/>
      <c r="C102" s="36"/>
      <c r="D102" s="33"/>
      <c r="E102" s="35"/>
      <c r="F102" s="33" t="s">
        <v>140</v>
      </c>
      <c r="G102" s="38">
        <v>9.98</v>
      </c>
      <c r="H102" s="26">
        <f>B102*G102</f>
        <v>0</v>
      </c>
      <c r="I102" s="27"/>
      <c r="J102" s="28"/>
      <c r="K102" s="29"/>
    </row>
    <row r="103" spans="2:11" s="1" customFormat="1" ht="13.35" hidden="1">
      <c r="B103" s="30"/>
      <c r="C103" s="36"/>
      <c r="D103" s="33" t="s">
        <v>141</v>
      </c>
      <c r="E103" s="35" t="s">
        <v>74</v>
      </c>
      <c r="F103" s="33" t="s">
        <v>142</v>
      </c>
      <c r="G103" s="38">
        <v>3.17</v>
      </c>
      <c r="H103" s="26">
        <f>B103*G103</f>
        <v>0</v>
      </c>
      <c r="I103" s="27"/>
      <c r="J103" s="28"/>
      <c r="K103" s="29"/>
    </row>
    <row r="104" spans="2:11" s="1" customFormat="1" ht="13.35" hidden="1">
      <c r="B104" s="30"/>
      <c r="C104" s="36"/>
      <c r="D104" s="33"/>
      <c r="E104" s="35"/>
      <c r="F104" s="33" t="s">
        <v>143</v>
      </c>
      <c r="G104" s="38">
        <v>6.11</v>
      </c>
      <c r="H104" s="26">
        <f>B104*G104</f>
        <v>0</v>
      </c>
      <c r="I104" s="27"/>
      <c r="J104" s="28"/>
      <c r="K104" s="29"/>
    </row>
    <row r="105" spans="2:11" s="1" customFormat="1" ht="14.55" hidden="1">
      <c r="B105" s="30"/>
      <c r="C105" s="54" t="s">
        <v>144</v>
      </c>
      <c r="D105" s="55">
        <v>105492</v>
      </c>
      <c r="E105" s="35" t="s">
        <v>74</v>
      </c>
      <c r="F105" s="33" t="s">
        <v>145</v>
      </c>
      <c r="G105" s="38">
        <v>4.47</v>
      </c>
      <c r="H105" s="26">
        <f>B105*G105</f>
        <v>0</v>
      </c>
      <c r="I105" s="27"/>
      <c r="J105" s="28"/>
      <c r="K105" s="29"/>
    </row>
    <row r="106" spans="2:11" s="1" customFormat="1" ht="14.55" hidden="1">
      <c r="B106" s="30"/>
      <c r="C106" s="54" t="s">
        <v>146</v>
      </c>
      <c r="D106" s="55">
        <v>105490</v>
      </c>
      <c r="E106" s="35" t="s">
        <v>74</v>
      </c>
      <c r="F106" s="33" t="s">
        <v>147</v>
      </c>
      <c r="G106" s="38">
        <v>6.33</v>
      </c>
      <c r="H106" s="26">
        <f>B106*G106</f>
        <v>0</v>
      </c>
      <c r="I106" s="27"/>
      <c r="J106" s="28"/>
      <c r="K106" s="29"/>
    </row>
    <row r="107" spans="2:11" s="1" customFormat="1" ht="14.55">
      <c r="B107" s="30">
        <v>17</v>
      </c>
      <c r="C107" s="54"/>
      <c r="D107" s="55" t="s">
        <v>148</v>
      </c>
      <c r="E107" s="35" t="s">
        <v>74</v>
      </c>
      <c r="F107" s="56" t="s">
        <v>149</v>
      </c>
      <c r="G107" s="38">
        <v>320</v>
      </c>
      <c r="H107" s="26">
        <f>B107*G107</f>
        <v>5440</v>
      </c>
      <c r="I107" s="27"/>
      <c r="J107" s="28"/>
      <c r="K107" s="29"/>
    </row>
    <row r="108" spans="2:11" s="1" customFormat="1" ht="13.35" hidden="1">
      <c r="B108" s="30"/>
      <c r="C108" s="36"/>
      <c r="D108" s="33"/>
      <c r="E108" s="35"/>
      <c r="F108" s="33" t="s">
        <v>150</v>
      </c>
      <c r="G108" s="37">
        <v>6.25</v>
      </c>
      <c r="H108" s="26">
        <f>B108*G108</f>
        <v>0</v>
      </c>
      <c r="I108" s="27"/>
      <c r="J108" s="28"/>
      <c r="K108" s="29"/>
    </row>
    <row r="109" spans="2:11" s="1" customFormat="1" ht="15.15" thickBot="1">
      <c r="B109" s="30">
        <v>20</v>
      </c>
      <c r="C109" s="36"/>
      <c r="D109" s="33"/>
      <c r="E109" s="35"/>
      <c r="F109" s="56" t="s">
        <v>151</v>
      </c>
      <c r="G109" s="38">
        <v>25.1</v>
      </c>
      <c r="H109" s="26">
        <f>B109*G109</f>
        <v>502</v>
      </c>
      <c r="I109" s="27"/>
      <c r="J109" s="28"/>
      <c r="K109" s="29"/>
    </row>
    <row r="110" spans="2:11" s="1" customFormat="1" ht="13.95" hidden="1" thickBot="1">
      <c r="B110" s="30"/>
      <c r="C110" s="36"/>
      <c r="D110" s="33"/>
      <c r="E110" s="35"/>
      <c r="F110" s="33"/>
      <c r="G110" s="38"/>
      <c r="H110" s="26">
        <f>B110*G110</f>
        <v>0</v>
      </c>
      <c r="I110" s="27"/>
      <c r="J110" s="28"/>
      <c r="K110" s="29"/>
    </row>
    <row r="111" spans="2:11" s="1" customFormat="1" ht="13.95" hidden="1" thickBot="1">
      <c r="B111" s="30"/>
      <c r="C111" s="36"/>
      <c r="D111" s="53"/>
      <c r="E111" s="35"/>
      <c r="F111" s="33"/>
      <c r="G111" s="38"/>
      <c r="H111" s="26">
        <f>B111*G111</f>
        <v>0</v>
      </c>
      <c r="I111" s="27"/>
      <c r="J111" s="28"/>
      <c r="K111" s="29"/>
    </row>
    <row r="112" spans="2:11" s="1" customFormat="1" ht="13.95" thickBot="1">
      <c r="B112" s="135" t="s">
        <v>152</v>
      </c>
      <c r="C112" s="136"/>
      <c r="D112" s="136"/>
      <c r="E112" s="136"/>
      <c r="F112" s="136"/>
      <c r="G112" s="137"/>
      <c r="H112" s="57">
        <f>SUM(H62:H111)</f>
        <v>16379.68</v>
      </c>
      <c r="J112" s="28"/>
      <c r="K112" s="29"/>
    </row>
    <row r="113" spans="2:11" s="1" customFormat="1" ht="13.35" hidden="1">
      <c r="B113" s="58"/>
      <c r="C113" s="59"/>
      <c r="D113" s="60"/>
      <c r="E113" s="61"/>
      <c r="F113" s="61"/>
      <c r="G113" s="62"/>
      <c r="H113" s="63"/>
      <c r="I113" s="27"/>
      <c r="J113" s="28"/>
      <c r="K113" s="29"/>
    </row>
    <row r="114" spans="2:11" s="1" customFormat="1" ht="13.95" hidden="1" thickBot="1">
      <c r="B114" s="16"/>
      <c r="C114" s="17" t="s">
        <v>5</v>
      </c>
      <c r="D114" s="18" t="s">
        <v>6</v>
      </c>
      <c r="E114" s="18" t="s">
        <v>7</v>
      </c>
      <c r="F114" s="18" t="s">
        <v>8</v>
      </c>
      <c r="G114" s="19" t="s">
        <v>9</v>
      </c>
      <c r="H114" s="20" t="s">
        <v>10</v>
      </c>
      <c r="I114" s="46"/>
      <c r="J114" s="47"/>
      <c r="K114" s="48"/>
    </row>
    <row r="115" spans="2:11" s="1" customFormat="1" ht="13.35" hidden="1">
      <c r="B115" s="30"/>
      <c r="C115" s="31"/>
      <c r="D115" s="35"/>
      <c r="E115" s="35"/>
      <c r="F115" s="33" t="s">
        <v>153</v>
      </c>
      <c r="G115" s="38">
        <v>1407</v>
      </c>
      <c r="H115" s="64">
        <f>B115*G115</f>
        <v>0</v>
      </c>
      <c r="I115" s="27"/>
      <c r="J115" s="28"/>
      <c r="K115" s="29"/>
    </row>
    <row r="116" spans="2:11" s="1" customFormat="1" ht="13.35" hidden="1">
      <c r="B116" s="30"/>
      <c r="C116" s="31"/>
      <c r="D116" s="32" t="s">
        <v>154</v>
      </c>
      <c r="E116" s="35"/>
      <c r="F116" s="32" t="s">
        <v>155</v>
      </c>
      <c r="G116" s="52">
        <v>1.56</v>
      </c>
      <c r="H116" s="64">
        <f>B116*G116</f>
        <v>0</v>
      </c>
      <c r="I116" s="27"/>
      <c r="J116" s="28"/>
      <c r="K116" s="29"/>
    </row>
    <row r="117" spans="2:11" s="1" customFormat="1" ht="13.35" hidden="1">
      <c r="B117" s="30"/>
      <c r="C117" s="31"/>
      <c r="D117" s="32" t="s">
        <v>156</v>
      </c>
      <c r="E117" s="35"/>
      <c r="F117" s="32" t="s">
        <v>157</v>
      </c>
      <c r="G117" s="52">
        <v>22.08</v>
      </c>
      <c r="H117" s="64">
        <f>B117*G117</f>
        <v>0</v>
      </c>
      <c r="I117" s="27"/>
      <c r="J117" s="28"/>
      <c r="K117" s="29"/>
    </row>
    <row r="118" spans="2:11" s="1" customFormat="1" ht="13.35" hidden="1">
      <c r="B118" s="30"/>
      <c r="C118" s="65"/>
      <c r="D118" s="32" t="s">
        <v>158</v>
      </c>
      <c r="E118" s="35"/>
      <c r="F118" s="32" t="s">
        <v>159</v>
      </c>
      <c r="G118" s="52">
        <v>20.78</v>
      </c>
      <c r="H118" s="64">
        <f>B118*G118</f>
        <v>0</v>
      </c>
      <c r="I118" s="66"/>
      <c r="J118" s="28"/>
      <c r="K118" s="29"/>
    </row>
    <row r="119" spans="2:11" s="1" customFormat="1" ht="13.35" hidden="1">
      <c r="B119" s="30"/>
      <c r="C119" s="31"/>
      <c r="D119" s="32" t="s">
        <v>160</v>
      </c>
      <c r="E119" s="35"/>
      <c r="F119" s="32" t="s">
        <v>161</v>
      </c>
      <c r="G119" s="52">
        <v>24.3</v>
      </c>
      <c r="H119" s="64">
        <f>B119*G119</f>
        <v>0</v>
      </c>
      <c r="I119" s="27"/>
      <c r="J119" s="28"/>
      <c r="K119" s="29"/>
    </row>
    <row r="120" spans="2:11" s="1" customFormat="1" ht="13.35" hidden="1">
      <c r="B120" s="30"/>
      <c r="C120" s="31"/>
      <c r="D120" s="32" t="s">
        <v>162</v>
      </c>
      <c r="E120" s="35"/>
      <c r="F120" s="32" t="s">
        <v>163</v>
      </c>
      <c r="G120" s="52">
        <v>24.3</v>
      </c>
      <c r="H120" s="64">
        <f>B120*G120</f>
        <v>0</v>
      </c>
      <c r="I120" s="27"/>
      <c r="J120" s="28"/>
      <c r="K120" s="29"/>
    </row>
    <row r="121" spans="2:11" s="1" customFormat="1" ht="13.35" hidden="1">
      <c r="B121" s="30"/>
      <c r="C121" s="31"/>
      <c r="D121" s="32" t="s">
        <v>164</v>
      </c>
      <c r="E121" s="35"/>
      <c r="F121" s="32" t="s">
        <v>165</v>
      </c>
      <c r="G121" s="52">
        <v>25</v>
      </c>
      <c r="H121" s="64">
        <f>B121*G121</f>
        <v>0</v>
      </c>
      <c r="I121" s="27"/>
      <c r="J121" s="28"/>
      <c r="K121" s="29"/>
    </row>
    <row r="122" spans="2:11" s="1" customFormat="1" ht="13.35" hidden="1">
      <c r="B122" s="30"/>
      <c r="C122" s="67" t="s">
        <v>166</v>
      </c>
      <c r="D122" s="68">
        <v>116160</v>
      </c>
      <c r="E122" s="35" t="s">
        <v>74</v>
      </c>
      <c r="F122" s="32" t="s">
        <v>167</v>
      </c>
      <c r="G122" s="69">
        <v>53.04</v>
      </c>
      <c r="H122" s="64">
        <f>B122*G122</f>
        <v>0</v>
      </c>
      <c r="I122" s="27"/>
      <c r="J122" s="28"/>
      <c r="K122" s="29"/>
    </row>
    <row r="123" spans="2:11" s="1" customFormat="1" ht="13.35" hidden="1">
      <c r="B123" s="30"/>
      <c r="C123" s="31"/>
      <c r="D123" s="35" t="s">
        <v>168</v>
      </c>
      <c r="E123" s="35" t="s">
        <v>169</v>
      </c>
      <c r="F123" s="33" t="s">
        <v>170</v>
      </c>
      <c r="G123" s="38">
        <v>1.39</v>
      </c>
      <c r="H123" s="64">
        <f>B123*G123</f>
        <v>0</v>
      </c>
      <c r="I123" s="27"/>
      <c r="J123" s="28"/>
      <c r="K123" s="29"/>
    </row>
    <row r="124" spans="2:11" s="1" customFormat="1" ht="13.35" hidden="1">
      <c r="B124" s="30"/>
      <c r="C124" s="31"/>
      <c r="D124" s="70" t="s">
        <v>171</v>
      </c>
      <c r="E124" s="35"/>
      <c r="F124" s="32" t="s">
        <v>172</v>
      </c>
      <c r="G124" s="52">
        <v>0.54</v>
      </c>
      <c r="H124" s="64">
        <f>B124*G124</f>
        <v>0</v>
      </c>
      <c r="I124" s="27"/>
      <c r="J124" s="28"/>
      <c r="K124" s="29"/>
    </row>
    <row r="125" spans="2:11" s="1" customFormat="1" ht="13.35" hidden="1">
      <c r="B125" s="30"/>
      <c r="C125" s="31"/>
      <c r="D125" s="32" t="s">
        <v>173</v>
      </c>
      <c r="E125" s="35"/>
      <c r="F125" s="32" t="s">
        <v>174</v>
      </c>
      <c r="G125" s="52">
        <v>1.02</v>
      </c>
      <c r="H125" s="64">
        <f>B125*G125</f>
        <v>0</v>
      </c>
      <c r="I125" s="27"/>
      <c r="J125" s="28"/>
      <c r="K125" s="29"/>
    </row>
    <row r="126" spans="2:11" s="1" customFormat="1" ht="13.35">
      <c r="B126" s="30">
        <v>16</v>
      </c>
      <c r="C126" s="31"/>
      <c r="D126" s="71" t="s">
        <v>175</v>
      </c>
      <c r="E126" s="35"/>
      <c r="F126" s="32" t="s">
        <v>176</v>
      </c>
      <c r="G126" s="52">
        <v>10.199999999999999</v>
      </c>
      <c r="H126" s="64">
        <f>B126*G126</f>
        <v>163.19999999999999</v>
      </c>
      <c r="I126" s="27"/>
      <c r="J126" s="28"/>
      <c r="K126" s="29"/>
    </row>
    <row r="127" spans="2:11" s="1" customFormat="1" ht="13.35">
      <c r="B127" s="30">
        <v>50</v>
      </c>
      <c r="C127" s="35"/>
      <c r="D127" s="35" t="s">
        <v>177</v>
      </c>
      <c r="E127" s="35" t="s">
        <v>169</v>
      </c>
      <c r="F127" s="33" t="s">
        <v>178</v>
      </c>
      <c r="G127" s="38">
        <v>0.5</v>
      </c>
      <c r="H127" s="64">
        <f>B127*G127</f>
        <v>25</v>
      </c>
      <c r="I127" s="27"/>
      <c r="J127" s="28"/>
      <c r="K127" s="29"/>
    </row>
    <row r="128" spans="2:11" s="1" customFormat="1" ht="13.35" hidden="1">
      <c r="B128" s="30"/>
      <c r="C128" s="31"/>
      <c r="D128" s="32" t="s">
        <v>179</v>
      </c>
      <c r="E128" s="35"/>
      <c r="F128" s="32" t="s">
        <v>180</v>
      </c>
      <c r="G128" s="52">
        <v>0.60609999999999997</v>
      </c>
      <c r="H128" s="64">
        <f>B128*G128</f>
        <v>0</v>
      </c>
      <c r="I128" s="27"/>
      <c r="J128" s="28"/>
      <c r="K128" s="29"/>
    </row>
    <row r="129" spans="2:11" s="1" customFormat="1" ht="13.35">
      <c r="B129" s="30">
        <v>315</v>
      </c>
      <c r="C129" s="31"/>
      <c r="D129" s="32" t="s">
        <v>181</v>
      </c>
      <c r="E129" s="35"/>
      <c r="F129" s="32" t="s">
        <v>182</v>
      </c>
      <c r="G129" s="52">
        <v>0.49299999999999999</v>
      </c>
      <c r="H129" s="64">
        <f>B129*G129</f>
        <v>155.29499999999999</v>
      </c>
      <c r="I129" s="27"/>
      <c r="J129" s="28"/>
      <c r="K129" s="29"/>
    </row>
    <row r="130" spans="2:11" s="1" customFormat="1" ht="13.95" thickBot="1">
      <c r="B130" s="30">
        <v>50</v>
      </c>
      <c r="C130" s="31"/>
      <c r="D130" s="32" t="s">
        <v>183</v>
      </c>
      <c r="E130" s="35"/>
      <c r="F130" s="32" t="s">
        <v>184</v>
      </c>
      <c r="G130" s="52">
        <v>3.6600000000000001E-2</v>
      </c>
      <c r="H130" s="64">
        <f>B130*G130</f>
        <v>1.83</v>
      </c>
      <c r="I130" s="27"/>
      <c r="J130" s="28"/>
      <c r="K130" s="29"/>
    </row>
    <row r="131" spans="2:11" s="1" customFormat="1" ht="13.95" hidden="1" thickBot="1">
      <c r="B131" s="30"/>
      <c r="C131" s="31"/>
      <c r="D131" s="32" t="s">
        <v>185</v>
      </c>
      <c r="E131" s="35"/>
      <c r="F131" s="32" t="s">
        <v>186</v>
      </c>
      <c r="G131" s="52">
        <v>4.6500000000000004</v>
      </c>
      <c r="H131" s="64">
        <f>B131*G131</f>
        <v>0</v>
      </c>
      <c r="I131" s="27"/>
      <c r="J131" s="28"/>
      <c r="K131" s="29"/>
    </row>
    <row r="132" spans="2:11" s="1" customFormat="1" ht="13.95" hidden="1" thickBot="1">
      <c r="B132" s="30"/>
      <c r="C132" s="31"/>
      <c r="D132" s="72" t="s">
        <v>187</v>
      </c>
      <c r="E132" s="35"/>
      <c r="F132" s="72" t="s">
        <v>188</v>
      </c>
      <c r="G132" s="73">
        <v>4.7699999999999996</v>
      </c>
      <c r="H132" s="74">
        <f>B132*G132</f>
        <v>0</v>
      </c>
      <c r="I132" s="46"/>
      <c r="J132" s="47"/>
      <c r="K132" s="48"/>
    </row>
    <row r="133" spans="2:11" s="1" customFormat="1" ht="13.95" hidden="1" thickBot="1">
      <c r="B133" s="30"/>
      <c r="C133" s="31"/>
      <c r="D133" s="32" t="s">
        <v>189</v>
      </c>
      <c r="E133" s="35"/>
      <c r="F133" s="32" t="s">
        <v>190</v>
      </c>
      <c r="G133" s="52">
        <v>5.42</v>
      </c>
      <c r="H133" s="64">
        <f>B133*G133</f>
        <v>0</v>
      </c>
      <c r="I133" s="27"/>
      <c r="J133" s="28"/>
      <c r="K133" s="29"/>
    </row>
    <row r="134" spans="2:11" s="1" customFormat="1" ht="13.95" hidden="1" thickBot="1">
      <c r="B134" s="30"/>
      <c r="C134" s="31"/>
      <c r="D134" s="32" t="s">
        <v>191</v>
      </c>
      <c r="E134" s="35"/>
      <c r="F134" s="32" t="s">
        <v>192</v>
      </c>
      <c r="G134" s="52">
        <v>3.68</v>
      </c>
      <c r="H134" s="64">
        <f>B134*G134</f>
        <v>0</v>
      </c>
      <c r="I134" s="27"/>
      <c r="J134" s="28"/>
      <c r="K134" s="29"/>
    </row>
    <row r="135" spans="2:11" s="1" customFormat="1" ht="13.95" hidden="1" thickBot="1">
      <c r="B135" s="30"/>
      <c r="C135" s="31"/>
      <c r="D135" s="32" t="s">
        <v>193</v>
      </c>
      <c r="E135" s="35"/>
      <c r="F135" s="32" t="s">
        <v>194</v>
      </c>
      <c r="G135" s="52">
        <v>52.33</v>
      </c>
      <c r="H135" s="64">
        <f>B135*G135</f>
        <v>0</v>
      </c>
      <c r="I135" s="27"/>
      <c r="J135" s="28"/>
      <c r="K135" s="29"/>
    </row>
    <row r="136" spans="2:11" s="1" customFormat="1" ht="13.95" hidden="1" thickBot="1">
      <c r="B136" s="30"/>
      <c r="C136" s="31"/>
      <c r="D136" s="32" t="s">
        <v>195</v>
      </c>
      <c r="E136" s="35"/>
      <c r="F136" s="32" t="s">
        <v>196</v>
      </c>
      <c r="G136" s="52"/>
      <c r="H136" s="64">
        <f>B136*G136</f>
        <v>0</v>
      </c>
      <c r="I136" s="27"/>
      <c r="J136" s="28"/>
      <c r="K136" s="29"/>
    </row>
    <row r="137" spans="2:11" s="1" customFormat="1" ht="13.95" hidden="1" thickBot="1">
      <c r="B137" s="30"/>
      <c r="C137" s="31"/>
      <c r="D137" s="32"/>
      <c r="E137" s="35"/>
      <c r="F137" s="32" t="s">
        <v>197</v>
      </c>
      <c r="G137" s="52">
        <v>23</v>
      </c>
      <c r="H137" s="64">
        <f>B137*G137</f>
        <v>0</v>
      </c>
      <c r="I137" s="27"/>
      <c r="J137" s="28"/>
      <c r="K137" s="29"/>
    </row>
    <row r="138" spans="2:11" s="1" customFormat="1" ht="13.95" hidden="1" thickBot="1">
      <c r="B138" s="30"/>
      <c r="C138" s="31"/>
      <c r="D138" s="32" t="s">
        <v>198</v>
      </c>
      <c r="E138" s="35"/>
      <c r="F138" s="32" t="s">
        <v>199</v>
      </c>
      <c r="G138" s="52">
        <v>25.73</v>
      </c>
      <c r="H138" s="64">
        <f>B138*G138</f>
        <v>0</v>
      </c>
      <c r="I138" s="27"/>
      <c r="J138" s="28"/>
      <c r="K138" s="29"/>
    </row>
    <row r="139" spans="2:11" s="1" customFormat="1" ht="13.95" hidden="1" thickBot="1">
      <c r="B139" s="30"/>
      <c r="C139" s="31"/>
      <c r="D139" s="32" t="s">
        <v>200</v>
      </c>
      <c r="E139" s="35"/>
      <c r="F139" s="75" t="s">
        <v>201</v>
      </c>
      <c r="G139" s="52">
        <v>33.299999999999997</v>
      </c>
      <c r="H139" s="64">
        <f>B139*G139</f>
        <v>0</v>
      </c>
      <c r="I139" s="27"/>
      <c r="J139" s="28"/>
      <c r="K139" s="29"/>
    </row>
    <row r="140" spans="2:11" s="1" customFormat="1" ht="13.95" hidden="1" thickBot="1">
      <c r="B140" s="30"/>
      <c r="C140" s="31"/>
      <c r="D140" s="32" t="s">
        <v>202</v>
      </c>
      <c r="E140" s="35"/>
      <c r="F140" s="32" t="s">
        <v>203</v>
      </c>
      <c r="G140" s="52">
        <v>139</v>
      </c>
      <c r="H140" s="64">
        <f>B140*G140</f>
        <v>0</v>
      </c>
      <c r="I140" s="27"/>
      <c r="J140" s="28"/>
      <c r="K140" s="29"/>
    </row>
    <row r="141" spans="2:11" s="1" customFormat="1" ht="13.95" hidden="1" thickBot="1">
      <c r="B141" s="30"/>
      <c r="C141" s="31"/>
      <c r="D141" s="32" t="s">
        <v>204</v>
      </c>
      <c r="E141" s="35"/>
      <c r="F141" s="32" t="s">
        <v>205</v>
      </c>
      <c r="G141" s="52">
        <v>39.950000000000003</v>
      </c>
      <c r="H141" s="64">
        <f>B141*G141</f>
        <v>0</v>
      </c>
      <c r="I141" s="27"/>
      <c r="J141" s="28"/>
      <c r="K141" s="29"/>
    </row>
    <row r="142" spans="2:11" s="1" customFormat="1" ht="13.95" hidden="1" thickBot="1">
      <c r="B142" s="30"/>
      <c r="C142" s="55" t="s">
        <v>206</v>
      </c>
      <c r="D142" s="76" t="s">
        <v>207</v>
      </c>
      <c r="E142" s="35"/>
      <c r="F142" s="55" t="s">
        <v>208</v>
      </c>
      <c r="G142" s="77">
        <v>8</v>
      </c>
      <c r="H142" s="64">
        <f>B142*G142</f>
        <v>0</v>
      </c>
      <c r="I142" s="27"/>
      <c r="J142" s="28"/>
      <c r="K142" s="29"/>
    </row>
    <row r="143" spans="2:11" s="1" customFormat="1" ht="13.95" hidden="1" thickBot="1">
      <c r="B143" s="30"/>
      <c r="C143" s="55" t="s">
        <v>209</v>
      </c>
      <c r="D143" s="76" t="s">
        <v>210</v>
      </c>
      <c r="E143" s="35"/>
      <c r="F143" s="78" t="s">
        <v>211</v>
      </c>
      <c r="G143" s="77">
        <v>227</v>
      </c>
      <c r="H143" s="64">
        <f>B143*G143</f>
        <v>0</v>
      </c>
      <c r="I143" s="27"/>
      <c r="J143" s="28"/>
      <c r="K143" s="29"/>
    </row>
    <row r="144" spans="2:11" s="1" customFormat="1" ht="13.95" hidden="1" thickBot="1">
      <c r="B144" s="30"/>
      <c r="C144" s="31"/>
      <c r="D144" s="32" t="s">
        <v>212</v>
      </c>
      <c r="E144" s="35"/>
      <c r="F144" s="32" t="s">
        <v>213</v>
      </c>
      <c r="G144" s="52">
        <v>43</v>
      </c>
      <c r="H144" s="64">
        <f>B144*G144</f>
        <v>0</v>
      </c>
      <c r="I144" s="27"/>
      <c r="J144" s="28"/>
      <c r="K144" s="29"/>
    </row>
    <row r="145" spans="2:11" s="1" customFormat="1" ht="13.95" hidden="1" thickBot="1">
      <c r="B145" s="30"/>
      <c r="C145" s="31"/>
      <c r="D145" s="32" t="s">
        <v>214</v>
      </c>
      <c r="E145" s="35"/>
      <c r="F145" s="32" t="s">
        <v>215</v>
      </c>
      <c r="G145" s="52">
        <v>925</v>
      </c>
      <c r="H145" s="64">
        <f>B145*G145</f>
        <v>0</v>
      </c>
      <c r="I145" s="27"/>
      <c r="J145" s="28"/>
      <c r="K145" s="29"/>
    </row>
    <row r="146" spans="2:11" s="1" customFormat="1" ht="13.95" hidden="1" thickBot="1">
      <c r="B146" s="30"/>
      <c r="C146" s="31"/>
      <c r="D146" s="32" t="s">
        <v>216</v>
      </c>
      <c r="E146" s="35"/>
      <c r="F146" s="32" t="s">
        <v>217</v>
      </c>
      <c r="G146" s="52">
        <v>495</v>
      </c>
      <c r="H146" s="64">
        <f>B146*G146</f>
        <v>0</v>
      </c>
      <c r="I146" s="27"/>
      <c r="J146" s="28"/>
      <c r="K146" s="29"/>
    </row>
    <row r="147" spans="2:11" s="1" customFormat="1" ht="13.95" hidden="1" thickBot="1">
      <c r="B147" s="30"/>
      <c r="C147" s="31"/>
      <c r="D147" s="32">
        <v>66717</v>
      </c>
      <c r="E147" s="35"/>
      <c r="F147" s="32" t="s">
        <v>218</v>
      </c>
      <c r="G147" s="52">
        <v>4.32</v>
      </c>
      <c r="H147" s="64">
        <f>B147*G147</f>
        <v>0</v>
      </c>
      <c r="I147" s="27"/>
      <c r="J147" s="28"/>
      <c r="K147" s="29"/>
    </row>
    <row r="148" spans="2:11" s="1" customFormat="1" ht="13.95" hidden="1" thickBot="1">
      <c r="B148" s="30"/>
      <c r="C148" s="31"/>
      <c r="D148" s="32" t="s">
        <v>219</v>
      </c>
      <c r="E148" s="35"/>
      <c r="F148" s="32" t="s">
        <v>220</v>
      </c>
      <c r="G148" s="52">
        <v>1.02</v>
      </c>
      <c r="H148" s="64">
        <f>B148*G148</f>
        <v>0</v>
      </c>
      <c r="I148" s="27"/>
      <c r="J148" s="28"/>
      <c r="K148" s="29"/>
    </row>
    <row r="149" spans="2:11" s="1" customFormat="1" ht="13.95" hidden="1" thickBot="1">
      <c r="B149" s="30"/>
      <c r="C149" s="31"/>
      <c r="D149" s="32"/>
      <c r="E149" s="35"/>
      <c r="F149" s="32" t="s">
        <v>221</v>
      </c>
      <c r="G149" s="52">
        <v>0.95</v>
      </c>
      <c r="H149" s="64">
        <f>B149*G149</f>
        <v>0</v>
      </c>
      <c r="I149" s="27"/>
      <c r="J149" s="28"/>
      <c r="K149" s="29"/>
    </row>
    <row r="150" spans="2:11" s="1" customFormat="1" ht="13.95" hidden="1" thickBot="1">
      <c r="B150" s="30"/>
      <c r="C150" s="31"/>
      <c r="D150" s="32" t="s">
        <v>222</v>
      </c>
      <c r="E150" s="35"/>
      <c r="F150" s="32" t="s">
        <v>223</v>
      </c>
      <c r="G150" s="52">
        <v>9.98</v>
      </c>
      <c r="H150" s="64">
        <f>B150*G150</f>
        <v>0</v>
      </c>
      <c r="I150" s="27"/>
      <c r="J150" s="28"/>
      <c r="K150" s="29"/>
    </row>
    <row r="151" spans="2:11" s="1" customFormat="1" ht="13.95" hidden="1" thickBot="1">
      <c r="B151" s="30"/>
      <c r="C151" s="31"/>
      <c r="D151" s="32" t="s">
        <v>224</v>
      </c>
      <c r="E151" s="35"/>
      <c r="F151" s="32" t="s">
        <v>225</v>
      </c>
      <c r="G151" s="52">
        <v>0.87</v>
      </c>
      <c r="H151" s="64">
        <f>B151*G151</f>
        <v>0</v>
      </c>
      <c r="I151" s="27"/>
      <c r="J151" s="28"/>
      <c r="K151" s="29"/>
    </row>
    <row r="152" spans="2:11" s="1" customFormat="1" ht="13.95" hidden="1" thickBot="1">
      <c r="B152" s="30"/>
      <c r="C152" s="31"/>
      <c r="D152" s="32" t="s">
        <v>226</v>
      </c>
      <c r="E152" s="35"/>
      <c r="F152" s="32" t="s">
        <v>227</v>
      </c>
      <c r="G152" s="52">
        <v>0.87</v>
      </c>
      <c r="H152" s="64">
        <f>B152*G152</f>
        <v>0</v>
      </c>
      <c r="I152" s="27"/>
      <c r="J152" s="28"/>
      <c r="K152" s="29"/>
    </row>
    <row r="153" spans="2:11" s="1" customFormat="1" ht="13.95" hidden="1" thickBot="1">
      <c r="B153" s="30"/>
      <c r="C153" s="31"/>
      <c r="D153" s="32" t="s">
        <v>228</v>
      </c>
      <c r="E153" s="35"/>
      <c r="F153" s="32" t="s">
        <v>229</v>
      </c>
      <c r="G153" s="52">
        <v>9</v>
      </c>
      <c r="H153" s="64">
        <f>B153*G153</f>
        <v>0</v>
      </c>
      <c r="I153" s="27"/>
      <c r="J153" s="28"/>
      <c r="K153" s="29"/>
    </row>
    <row r="154" spans="2:11" s="1" customFormat="1" ht="13.95" hidden="1" thickBot="1">
      <c r="B154" s="30"/>
      <c r="C154" s="31"/>
      <c r="D154" s="35"/>
      <c r="E154" s="35"/>
      <c r="F154" s="33" t="s">
        <v>230</v>
      </c>
      <c r="G154" s="52">
        <v>2.66</v>
      </c>
      <c r="H154" s="64">
        <f>B154*G154</f>
        <v>0</v>
      </c>
      <c r="I154" s="27"/>
      <c r="J154" s="28"/>
      <c r="K154" s="29"/>
    </row>
    <row r="155" spans="2:11" s="1" customFormat="1" ht="13.95" hidden="1" thickBot="1">
      <c r="B155" s="30"/>
      <c r="C155" s="31"/>
      <c r="D155" s="32"/>
      <c r="E155" s="35"/>
      <c r="F155" s="33" t="s">
        <v>231</v>
      </c>
      <c r="G155" s="38">
        <v>295</v>
      </c>
      <c r="H155" s="64">
        <f>B155*G155</f>
        <v>0</v>
      </c>
      <c r="I155" s="27"/>
      <c r="J155" s="28"/>
      <c r="K155" s="29"/>
    </row>
    <row r="156" spans="2:11" s="1" customFormat="1" ht="13.95" hidden="1" thickBot="1">
      <c r="B156" s="30"/>
      <c r="C156" s="31"/>
      <c r="D156" s="35"/>
      <c r="E156" s="35"/>
      <c r="F156" s="33" t="s">
        <v>232</v>
      </c>
      <c r="G156" s="38">
        <v>295</v>
      </c>
      <c r="H156" s="64">
        <f>B156*G156</f>
        <v>0</v>
      </c>
      <c r="I156" s="27"/>
      <c r="J156" s="28"/>
      <c r="K156" s="29"/>
    </row>
    <row r="157" spans="2:11" s="1" customFormat="1" ht="13.95" hidden="1" thickBot="1">
      <c r="B157" s="30"/>
      <c r="C157" s="31"/>
      <c r="D157" s="35"/>
      <c r="E157" s="35"/>
      <c r="F157" s="33" t="s">
        <v>233</v>
      </c>
      <c r="G157" s="38">
        <v>119</v>
      </c>
      <c r="H157" s="64">
        <f>B157*G157</f>
        <v>0</v>
      </c>
      <c r="I157" s="27"/>
      <c r="J157" s="28"/>
      <c r="K157" s="29"/>
    </row>
    <row r="158" spans="2:11" s="1" customFormat="1" ht="13.95" hidden="1" thickBot="1">
      <c r="B158" s="30"/>
      <c r="C158" s="31"/>
      <c r="D158" s="35"/>
      <c r="E158" s="35"/>
      <c r="F158" s="33" t="s">
        <v>234</v>
      </c>
      <c r="G158" s="38">
        <v>2580</v>
      </c>
      <c r="H158" s="64">
        <f>B158*G158</f>
        <v>0</v>
      </c>
      <c r="I158" s="27"/>
      <c r="J158" s="28"/>
      <c r="K158" s="29"/>
    </row>
    <row r="159" spans="2:11" s="1" customFormat="1" ht="15.15" hidden="1" thickBot="1">
      <c r="B159" s="30"/>
      <c r="C159" s="79" t="s">
        <v>235</v>
      </c>
      <c r="D159" s="80" t="s">
        <v>236</v>
      </c>
      <c r="E159" s="81" t="s">
        <v>74</v>
      </c>
      <c r="F159" s="79" t="s">
        <v>237</v>
      </c>
      <c r="G159" s="82">
        <v>10.06</v>
      </c>
      <c r="H159" s="64">
        <f>B159*G159</f>
        <v>0</v>
      </c>
      <c r="I159" s="27"/>
      <c r="J159" s="28"/>
      <c r="K159" s="29"/>
    </row>
    <row r="160" spans="2:11" s="1" customFormat="1" ht="15.15" hidden="1" thickBot="1">
      <c r="B160" s="30"/>
      <c r="C160" s="79" t="s">
        <v>238</v>
      </c>
      <c r="D160" s="80" t="s">
        <v>239</v>
      </c>
      <c r="E160" s="81" t="s">
        <v>74</v>
      </c>
      <c r="F160" s="79" t="s">
        <v>240</v>
      </c>
      <c r="G160" s="82">
        <v>10.06</v>
      </c>
      <c r="H160" s="64">
        <f>B160*G160</f>
        <v>0</v>
      </c>
      <c r="I160" s="27"/>
      <c r="J160" s="28"/>
      <c r="K160" s="29"/>
    </row>
    <row r="161" spans="2:11" s="1" customFormat="1" ht="15.15" hidden="1" thickBot="1">
      <c r="B161" s="30"/>
      <c r="C161" s="79" t="s">
        <v>241</v>
      </c>
      <c r="D161" s="80" t="s">
        <v>242</v>
      </c>
      <c r="E161" s="81" t="s">
        <v>74</v>
      </c>
      <c r="F161" s="79" t="s">
        <v>243</v>
      </c>
      <c r="G161" s="82">
        <v>10.06</v>
      </c>
      <c r="H161" s="64">
        <f>B161*G161</f>
        <v>0</v>
      </c>
      <c r="I161" s="27"/>
      <c r="J161" s="28"/>
      <c r="K161" s="29"/>
    </row>
    <row r="162" spans="2:11" s="1" customFormat="1" ht="15.15" hidden="1" thickBot="1">
      <c r="B162" s="30"/>
      <c r="C162" s="79" t="s">
        <v>244</v>
      </c>
      <c r="D162" s="80" t="s">
        <v>245</v>
      </c>
      <c r="E162" s="81" t="s">
        <v>74</v>
      </c>
      <c r="F162" s="79" t="s">
        <v>246</v>
      </c>
      <c r="G162" s="82">
        <v>10.06</v>
      </c>
      <c r="H162" s="64">
        <f>B162*G162</f>
        <v>0</v>
      </c>
      <c r="I162" s="27"/>
      <c r="J162" s="28"/>
      <c r="K162" s="29"/>
    </row>
    <row r="163" spans="2:11" s="1" customFormat="1" ht="15.15" hidden="1" thickBot="1">
      <c r="B163" s="30"/>
      <c r="C163" s="79" t="s">
        <v>247</v>
      </c>
      <c r="D163" s="80" t="s">
        <v>248</v>
      </c>
      <c r="E163" s="81" t="s">
        <v>74</v>
      </c>
      <c r="F163" s="79" t="s">
        <v>249</v>
      </c>
      <c r="G163" s="82">
        <v>10.06</v>
      </c>
      <c r="H163" s="64">
        <f>B163*G163</f>
        <v>0</v>
      </c>
      <c r="I163" s="27"/>
      <c r="J163" s="28"/>
      <c r="K163" s="29"/>
    </row>
    <row r="164" spans="2:11" s="1" customFormat="1" ht="15.15" hidden="1" thickBot="1">
      <c r="B164" s="30"/>
      <c r="C164" s="79" t="s">
        <v>250</v>
      </c>
      <c r="D164" s="80" t="s">
        <v>251</v>
      </c>
      <c r="E164" s="81" t="s">
        <v>74</v>
      </c>
      <c r="F164" s="79" t="s">
        <v>252</v>
      </c>
      <c r="G164" s="82">
        <v>10.06</v>
      </c>
      <c r="H164" s="64">
        <f>B164*G164</f>
        <v>0</v>
      </c>
      <c r="I164" s="27"/>
      <c r="J164" s="28"/>
      <c r="K164" s="29"/>
    </row>
    <row r="165" spans="2:11" s="1" customFormat="1" ht="15.15" hidden="1" thickBot="1">
      <c r="B165" s="30"/>
      <c r="C165" s="79" t="s">
        <v>253</v>
      </c>
      <c r="D165" s="80" t="s">
        <v>254</v>
      </c>
      <c r="E165" s="81" t="s">
        <v>74</v>
      </c>
      <c r="F165" s="79" t="s">
        <v>255</v>
      </c>
      <c r="G165" s="82">
        <v>10.06</v>
      </c>
      <c r="H165" s="64">
        <f>B165*G165</f>
        <v>0</v>
      </c>
      <c r="I165" s="27"/>
      <c r="J165" s="28"/>
      <c r="K165" s="29"/>
    </row>
    <row r="166" spans="2:11" s="1" customFormat="1" ht="15.15" hidden="1" thickBot="1">
      <c r="B166" s="30"/>
      <c r="C166" s="79" t="s">
        <v>256</v>
      </c>
      <c r="D166" s="80" t="s">
        <v>257</v>
      </c>
      <c r="E166" s="81" t="s">
        <v>74</v>
      </c>
      <c r="F166" s="79" t="s">
        <v>258</v>
      </c>
      <c r="G166" s="82">
        <v>10.06</v>
      </c>
      <c r="H166" s="64">
        <f>B166*G166</f>
        <v>0</v>
      </c>
      <c r="I166" s="27"/>
      <c r="J166" s="28"/>
      <c r="K166" s="29"/>
    </row>
    <row r="167" spans="2:11" s="1" customFormat="1" ht="15.15" hidden="1" thickBot="1">
      <c r="B167" s="30"/>
      <c r="C167" s="79" t="s">
        <v>259</v>
      </c>
      <c r="D167" s="80" t="s">
        <v>260</v>
      </c>
      <c r="E167" s="81" t="s">
        <v>74</v>
      </c>
      <c r="F167" s="79" t="s">
        <v>261</v>
      </c>
      <c r="G167" s="82">
        <v>10.06</v>
      </c>
      <c r="H167" s="64">
        <f>B167*G167</f>
        <v>0</v>
      </c>
      <c r="I167" s="27"/>
      <c r="J167" s="28"/>
      <c r="K167" s="29"/>
    </row>
    <row r="168" spans="2:11" s="1" customFormat="1" ht="15.15" hidden="1" thickBot="1">
      <c r="B168" s="30"/>
      <c r="C168" s="79" t="s">
        <v>262</v>
      </c>
      <c r="D168" s="80" t="s">
        <v>263</v>
      </c>
      <c r="E168" s="81" t="s">
        <v>74</v>
      </c>
      <c r="F168" s="79" t="s">
        <v>264</v>
      </c>
      <c r="G168" s="83">
        <v>11.66</v>
      </c>
      <c r="H168" s="64">
        <f>B168*G168</f>
        <v>0</v>
      </c>
      <c r="I168" s="27"/>
      <c r="J168" s="28"/>
      <c r="K168" s="29"/>
    </row>
    <row r="169" spans="2:11" s="1" customFormat="1" ht="15.15" hidden="1" thickBot="1">
      <c r="B169" s="30"/>
      <c r="C169" s="79" t="s">
        <v>265</v>
      </c>
      <c r="D169" s="80" t="s">
        <v>266</v>
      </c>
      <c r="E169" s="81" t="s">
        <v>74</v>
      </c>
      <c r="F169" s="79" t="s">
        <v>267</v>
      </c>
      <c r="G169" s="83">
        <v>11.66</v>
      </c>
      <c r="H169" s="64">
        <f>B169*G169</f>
        <v>0</v>
      </c>
      <c r="I169" s="27"/>
      <c r="J169" s="28"/>
      <c r="K169" s="29"/>
    </row>
    <row r="170" spans="2:11" s="1" customFormat="1" ht="15.15" hidden="1" thickBot="1">
      <c r="B170" s="30"/>
      <c r="C170" s="79" t="s">
        <v>268</v>
      </c>
      <c r="D170" s="80" t="s">
        <v>269</v>
      </c>
      <c r="E170" s="81" t="s">
        <v>74</v>
      </c>
      <c r="F170" s="79" t="s">
        <v>270</v>
      </c>
      <c r="G170" s="83">
        <v>11.66</v>
      </c>
      <c r="H170" s="64">
        <f>B170*G170</f>
        <v>0</v>
      </c>
      <c r="I170" s="27"/>
      <c r="J170" s="28"/>
      <c r="K170" s="29"/>
    </row>
    <row r="171" spans="2:11" s="1" customFormat="1" ht="15.15" hidden="1" thickBot="1">
      <c r="B171" s="30"/>
      <c r="C171" s="79" t="s">
        <v>271</v>
      </c>
      <c r="D171" s="80" t="s">
        <v>272</v>
      </c>
      <c r="E171" s="81" t="s">
        <v>74</v>
      </c>
      <c r="F171" s="79" t="s">
        <v>273</v>
      </c>
      <c r="G171" s="83">
        <v>11.66</v>
      </c>
      <c r="H171" s="64">
        <f>B171*G171</f>
        <v>0</v>
      </c>
      <c r="I171" s="27"/>
      <c r="J171" s="28"/>
      <c r="K171" s="29"/>
    </row>
    <row r="172" spans="2:11" s="1" customFormat="1" ht="15.15" hidden="1" thickBot="1">
      <c r="B172" s="30"/>
      <c r="C172" s="79" t="s">
        <v>274</v>
      </c>
      <c r="D172" s="80" t="s">
        <v>275</v>
      </c>
      <c r="E172" s="81" t="s">
        <v>74</v>
      </c>
      <c r="F172" s="79" t="s">
        <v>276</v>
      </c>
      <c r="G172" s="83">
        <v>11.66</v>
      </c>
      <c r="H172" s="64">
        <f>B172*G172</f>
        <v>0</v>
      </c>
      <c r="I172" s="27"/>
      <c r="J172" s="28"/>
      <c r="K172" s="29"/>
    </row>
    <row r="173" spans="2:11" s="1" customFormat="1" ht="15.15" hidden="1" thickBot="1">
      <c r="B173" s="30"/>
      <c r="C173" s="79" t="s">
        <v>277</v>
      </c>
      <c r="D173" s="80" t="s">
        <v>278</v>
      </c>
      <c r="E173" s="81" t="s">
        <v>74</v>
      </c>
      <c r="F173" s="79" t="s">
        <v>279</v>
      </c>
      <c r="G173" s="83">
        <v>11.66</v>
      </c>
      <c r="H173" s="64">
        <f>B173*G173</f>
        <v>0</v>
      </c>
      <c r="I173" s="27"/>
      <c r="J173" s="28"/>
      <c r="K173" s="29"/>
    </row>
    <row r="174" spans="2:11" s="1" customFormat="1" ht="15.15" hidden="1" thickBot="1">
      <c r="B174" s="30"/>
      <c r="C174" s="79" t="s">
        <v>280</v>
      </c>
      <c r="D174" s="80" t="s">
        <v>281</v>
      </c>
      <c r="E174" s="81" t="s">
        <v>74</v>
      </c>
      <c r="F174" s="79" t="s">
        <v>282</v>
      </c>
      <c r="G174" s="83">
        <v>11.66</v>
      </c>
      <c r="H174" s="64">
        <f>B174*G174</f>
        <v>0</v>
      </c>
      <c r="I174" s="27"/>
      <c r="J174" s="28"/>
      <c r="K174" s="29"/>
    </row>
    <row r="175" spans="2:11" s="1" customFormat="1" ht="15.15" hidden="1" thickBot="1">
      <c r="B175" s="30"/>
      <c r="C175" s="84" t="s">
        <v>283</v>
      </c>
      <c r="D175" s="85" t="s">
        <v>284</v>
      </c>
      <c r="E175" s="81" t="s">
        <v>74</v>
      </c>
      <c r="F175" s="84" t="s">
        <v>285</v>
      </c>
      <c r="G175" s="86">
        <v>11.66</v>
      </c>
      <c r="H175" s="64">
        <f>B175*G175</f>
        <v>0</v>
      </c>
      <c r="I175" s="27"/>
      <c r="J175" s="28"/>
      <c r="K175" s="29"/>
    </row>
    <row r="176" spans="2:11" s="1" customFormat="1" ht="15.15" hidden="1" thickBot="1">
      <c r="B176" s="30"/>
      <c r="C176" s="79" t="s">
        <v>286</v>
      </c>
      <c r="D176" s="80" t="s">
        <v>287</v>
      </c>
      <c r="E176" s="81" t="s">
        <v>74</v>
      </c>
      <c r="F176" s="79" t="s">
        <v>288</v>
      </c>
      <c r="G176" s="83">
        <v>18.62</v>
      </c>
      <c r="H176" s="64">
        <f>B176*G176</f>
        <v>0</v>
      </c>
      <c r="I176" s="27"/>
      <c r="J176" s="28"/>
      <c r="K176" s="29"/>
    </row>
    <row r="177" spans="2:11" s="1" customFormat="1" ht="15.15" hidden="1" thickBot="1">
      <c r="B177" s="30"/>
      <c r="C177" s="79" t="s">
        <v>289</v>
      </c>
      <c r="D177" s="80" t="s">
        <v>290</v>
      </c>
      <c r="E177" s="81" t="s">
        <v>74</v>
      </c>
      <c r="F177" s="79" t="s">
        <v>291</v>
      </c>
      <c r="G177" s="83">
        <v>18.62</v>
      </c>
      <c r="H177" s="64">
        <f>B177*G177</f>
        <v>0</v>
      </c>
      <c r="I177" s="27" t="s">
        <v>1</v>
      </c>
      <c r="J177" s="28"/>
      <c r="K177" s="29"/>
    </row>
    <row r="178" spans="2:11" s="1" customFormat="1" ht="15.15" hidden="1" thickBot="1">
      <c r="B178" s="30"/>
      <c r="C178" s="79" t="s">
        <v>292</v>
      </c>
      <c r="D178" s="80" t="s">
        <v>293</v>
      </c>
      <c r="E178" s="81" t="s">
        <v>74</v>
      </c>
      <c r="F178" s="79" t="s">
        <v>294</v>
      </c>
      <c r="G178" s="83">
        <v>18.62</v>
      </c>
      <c r="H178" s="64">
        <f>B178*G178</f>
        <v>0</v>
      </c>
      <c r="I178" s="27"/>
      <c r="J178" s="28"/>
      <c r="K178" s="29"/>
    </row>
    <row r="179" spans="2:11" s="1" customFormat="1" ht="15.15" hidden="1" thickBot="1">
      <c r="B179" s="30"/>
      <c r="C179" s="79" t="s">
        <v>295</v>
      </c>
      <c r="D179" s="80" t="s">
        <v>296</v>
      </c>
      <c r="E179" s="81" t="s">
        <v>74</v>
      </c>
      <c r="F179" s="79" t="s">
        <v>297</v>
      </c>
      <c r="G179" s="83">
        <v>18.62</v>
      </c>
      <c r="H179" s="64">
        <f>B179*G179</f>
        <v>0</v>
      </c>
      <c r="I179" s="27"/>
      <c r="J179" s="28"/>
      <c r="K179" s="29"/>
    </row>
    <row r="180" spans="2:11" s="1" customFormat="1" ht="15.15" hidden="1" thickBot="1">
      <c r="B180" s="30"/>
      <c r="C180" s="79" t="s">
        <v>298</v>
      </c>
      <c r="D180" s="80" t="s">
        <v>299</v>
      </c>
      <c r="E180" s="81" t="s">
        <v>74</v>
      </c>
      <c r="F180" s="79" t="s">
        <v>300</v>
      </c>
      <c r="G180" s="83">
        <v>18.62</v>
      </c>
      <c r="H180" s="64">
        <f>B180*G180</f>
        <v>0</v>
      </c>
      <c r="I180" s="27"/>
      <c r="J180" s="28"/>
      <c r="K180" s="29"/>
    </row>
    <row r="181" spans="2:11" s="1" customFormat="1" ht="15.15" hidden="1" thickBot="1">
      <c r="B181" s="30"/>
      <c r="C181" s="79" t="s">
        <v>301</v>
      </c>
      <c r="D181" s="80" t="s">
        <v>302</v>
      </c>
      <c r="E181" s="81" t="s">
        <v>74</v>
      </c>
      <c r="F181" s="79" t="s">
        <v>303</v>
      </c>
      <c r="G181" s="83">
        <v>18.62</v>
      </c>
      <c r="H181" s="64">
        <f>B181*G181</f>
        <v>0</v>
      </c>
      <c r="I181" s="27"/>
      <c r="J181" s="28"/>
      <c r="K181" s="29"/>
    </row>
    <row r="182" spans="2:11" s="1" customFormat="1" ht="15.15" hidden="1" thickBot="1">
      <c r="B182" s="30"/>
      <c r="C182" s="84" t="s">
        <v>304</v>
      </c>
      <c r="D182" s="85" t="s">
        <v>305</v>
      </c>
      <c r="E182" s="81" t="s">
        <v>74</v>
      </c>
      <c r="F182" s="84" t="s">
        <v>306</v>
      </c>
      <c r="G182" s="86">
        <v>18.62</v>
      </c>
      <c r="H182" s="64">
        <f>B182*G182</f>
        <v>0</v>
      </c>
      <c r="I182" s="27"/>
      <c r="J182" s="28"/>
      <c r="K182" s="29"/>
    </row>
    <row r="183" spans="2:11" s="1" customFormat="1" ht="13.95" hidden="1" thickBot="1">
      <c r="B183" s="30"/>
      <c r="C183" s="31"/>
      <c r="D183" s="35"/>
      <c r="E183" s="35"/>
      <c r="F183" s="72" t="s">
        <v>307</v>
      </c>
      <c r="G183" s="87">
        <v>10.06</v>
      </c>
      <c r="H183" s="64">
        <f>B183*G183</f>
        <v>0</v>
      </c>
      <c r="I183" s="27"/>
      <c r="J183" s="28"/>
      <c r="K183" s="29"/>
    </row>
    <row r="184" spans="2:11" s="1" customFormat="1" ht="13.95" hidden="1" thickBot="1">
      <c r="B184" s="30"/>
      <c r="C184" s="35"/>
      <c r="D184" s="35"/>
      <c r="E184" s="35"/>
      <c r="F184" s="72" t="s">
        <v>308</v>
      </c>
      <c r="G184" s="87">
        <v>11.66</v>
      </c>
      <c r="H184" s="64">
        <f>B184*G184</f>
        <v>0</v>
      </c>
      <c r="I184" s="27"/>
      <c r="J184" s="28"/>
      <c r="K184" s="29"/>
    </row>
    <row r="185" spans="2:11" s="1" customFormat="1" ht="13.95" hidden="1" thickBot="1">
      <c r="B185" s="30"/>
      <c r="C185" s="35"/>
      <c r="D185" s="35"/>
      <c r="E185" s="35"/>
      <c r="F185" s="72" t="s">
        <v>309</v>
      </c>
      <c r="G185" s="87">
        <v>12.3</v>
      </c>
      <c r="H185" s="64">
        <f>B185*G185</f>
        <v>0</v>
      </c>
      <c r="I185" s="27"/>
      <c r="J185" s="28"/>
      <c r="K185" s="29"/>
    </row>
    <row r="186" spans="2:11" s="1" customFormat="1" ht="13.95" hidden="1" thickBot="1">
      <c r="B186" s="30"/>
      <c r="C186" s="35"/>
      <c r="D186" s="35"/>
      <c r="E186" s="35"/>
      <c r="F186" s="72" t="s">
        <v>310</v>
      </c>
      <c r="G186" s="87">
        <v>12.8</v>
      </c>
      <c r="H186" s="64">
        <f>B186*G186</f>
        <v>0</v>
      </c>
      <c r="I186" s="27"/>
      <c r="J186" s="28"/>
      <c r="K186" s="29"/>
    </row>
    <row r="187" spans="2:11" s="1" customFormat="1" ht="13.95" hidden="1" thickBot="1">
      <c r="B187" s="30"/>
      <c r="C187" s="35"/>
      <c r="D187" s="35"/>
      <c r="E187" s="35"/>
      <c r="F187" s="72" t="s">
        <v>311</v>
      </c>
      <c r="G187" s="87">
        <v>19.2</v>
      </c>
      <c r="H187" s="64">
        <f>B187*G187</f>
        <v>0</v>
      </c>
      <c r="I187" s="27"/>
      <c r="J187" s="28"/>
      <c r="K187" s="29"/>
    </row>
    <row r="188" spans="2:11" s="1" customFormat="1" ht="13.95" hidden="1" thickBot="1">
      <c r="B188" s="30"/>
      <c r="C188" s="35"/>
      <c r="D188" s="35"/>
      <c r="E188" s="35"/>
      <c r="F188" s="72" t="s">
        <v>312</v>
      </c>
      <c r="G188" s="87">
        <v>429</v>
      </c>
      <c r="H188" s="64">
        <f>B188*G188</f>
        <v>0</v>
      </c>
      <c r="I188" s="27"/>
      <c r="J188" s="28"/>
      <c r="K188" s="29"/>
    </row>
    <row r="189" spans="2:11" s="1" customFormat="1" ht="13.95" hidden="1" thickBot="1">
      <c r="B189" s="30"/>
      <c r="C189" s="35"/>
      <c r="D189" s="35"/>
      <c r="E189" s="33" t="s">
        <v>313</v>
      </c>
      <c r="F189" s="72" t="s">
        <v>314</v>
      </c>
      <c r="G189" s="87">
        <v>1995</v>
      </c>
      <c r="H189" s="64">
        <f>B189*G189</f>
        <v>0</v>
      </c>
      <c r="I189" s="27"/>
      <c r="J189" s="28"/>
      <c r="K189" s="29"/>
    </row>
    <row r="190" spans="2:11" s="1" customFormat="1" ht="13.95" hidden="1" thickBot="1">
      <c r="B190" s="30"/>
      <c r="C190" s="31"/>
      <c r="D190" s="35"/>
      <c r="E190" s="33" t="s">
        <v>313</v>
      </c>
      <c r="F190" s="33" t="s">
        <v>315</v>
      </c>
      <c r="G190" s="38">
        <v>299</v>
      </c>
      <c r="H190" s="64">
        <f>B190*G190</f>
        <v>0</v>
      </c>
      <c r="I190" s="27"/>
      <c r="J190" s="28"/>
      <c r="K190" s="29"/>
    </row>
    <row r="191" spans="2:11" s="1" customFormat="1" ht="13.95" hidden="1" thickBot="1">
      <c r="B191" s="30"/>
      <c r="C191" s="31"/>
      <c r="D191" s="35"/>
      <c r="E191" s="33" t="s">
        <v>313</v>
      </c>
      <c r="F191" s="33" t="s">
        <v>316</v>
      </c>
      <c r="G191" s="38">
        <v>339</v>
      </c>
      <c r="H191" s="64">
        <f>B191*G191</f>
        <v>0</v>
      </c>
      <c r="I191" s="27"/>
      <c r="J191" s="28"/>
      <c r="K191" s="29"/>
    </row>
    <row r="192" spans="2:11" s="1" customFormat="1" ht="13.95" hidden="1" thickBot="1">
      <c r="B192" s="30"/>
      <c r="C192" s="31"/>
      <c r="D192" s="35"/>
      <c r="E192" s="33" t="s">
        <v>313</v>
      </c>
      <c r="F192" s="33" t="s">
        <v>317</v>
      </c>
      <c r="G192" s="38">
        <v>319</v>
      </c>
      <c r="H192" s="64">
        <f>B192*G192</f>
        <v>0</v>
      </c>
      <c r="I192" s="27"/>
      <c r="J192" s="28"/>
      <c r="K192" s="29"/>
    </row>
    <row r="193" spans="2:11" s="1" customFormat="1" ht="13.95" hidden="1" thickBot="1">
      <c r="B193" s="30"/>
      <c r="C193" s="31"/>
      <c r="D193" s="35"/>
      <c r="E193" s="33" t="s">
        <v>313</v>
      </c>
      <c r="F193" s="33" t="s">
        <v>318</v>
      </c>
      <c r="G193" s="38">
        <v>549</v>
      </c>
      <c r="H193" s="64">
        <f>B193*G193</f>
        <v>0</v>
      </c>
      <c r="I193" s="27"/>
      <c r="J193" s="28"/>
      <c r="K193" s="29"/>
    </row>
    <row r="194" spans="2:11" s="1" customFormat="1" ht="13.95" hidden="1" thickBot="1">
      <c r="B194" s="30"/>
      <c r="C194" s="31"/>
      <c r="D194" s="35"/>
      <c r="E194" s="33" t="s">
        <v>313</v>
      </c>
      <c r="F194" s="33" t="s">
        <v>319</v>
      </c>
      <c r="G194" s="38">
        <v>0.99</v>
      </c>
      <c r="H194" s="64">
        <f>B194*G194</f>
        <v>0</v>
      </c>
      <c r="I194" s="27"/>
      <c r="J194" s="28"/>
      <c r="K194" s="29"/>
    </row>
    <row r="195" spans="2:11" s="1" customFormat="1" ht="13.95" hidden="1" thickBot="1">
      <c r="B195" s="30"/>
      <c r="C195" s="31"/>
      <c r="D195" s="35"/>
      <c r="E195" s="33" t="s">
        <v>313</v>
      </c>
      <c r="F195" s="33" t="s">
        <v>320</v>
      </c>
      <c r="G195" s="38">
        <v>4.5</v>
      </c>
      <c r="H195" s="64">
        <f>B195*G195</f>
        <v>0</v>
      </c>
      <c r="I195" s="27"/>
      <c r="J195" s="28"/>
      <c r="K195" s="29"/>
    </row>
    <row r="196" spans="2:11" s="1" customFormat="1" ht="13.95" hidden="1" thickBot="1">
      <c r="B196" s="30"/>
      <c r="C196" s="31"/>
      <c r="D196" s="35"/>
      <c r="E196" s="33" t="s">
        <v>313</v>
      </c>
      <c r="F196" s="33" t="s">
        <v>321</v>
      </c>
      <c r="G196" s="38">
        <v>4.25</v>
      </c>
      <c r="H196" s="64">
        <f>B196*G196</f>
        <v>0</v>
      </c>
      <c r="I196" s="27"/>
      <c r="J196" s="28"/>
      <c r="K196" s="29"/>
    </row>
    <row r="197" spans="2:11" s="1" customFormat="1" ht="13.95" hidden="1" thickBot="1">
      <c r="B197" s="30"/>
      <c r="C197" s="31"/>
      <c r="D197" s="35"/>
      <c r="E197" s="33" t="s">
        <v>313</v>
      </c>
      <c r="F197" s="33" t="s">
        <v>322</v>
      </c>
      <c r="G197" s="37">
        <v>6.75</v>
      </c>
      <c r="H197" s="64">
        <f>B197*G197</f>
        <v>0</v>
      </c>
      <c r="I197" s="27"/>
      <c r="J197" s="28"/>
      <c r="K197" s="29"/>
    </row>
    <row r="198" spans="2:11" s="1" customFormat="1" ht="13.95" thickBot="1">
      <c r="B198" s="135" t="s">
        <v>323</v>
      </c>
      <c r="C198" s="136"/>
      <c r="D198" s="136"/>
      <c r="E198" s="136"/>
      <c r="F198" s="136"/>
      <c r="G198" s="137"/>
      <c r="H198" s="57">
        <f>SUM(H115:H197)</f>
        <v>345.32499999999999</v>
      </c>
      <c r="J198" s="28"/>
      <c r="K198" s="29"/>
    </row>
    <row r="199" spans="2:11" s="1" customFormat="1" ht="13.35" hidden="1">
      <c r="B199" s="88"/>
      <c r="C199" s="89"/>
      <c r="D199" s="90"/>
      <c r="E199" s="91"/>
      <c r="F199" s="91"/>
      <c r="G199" s="92"/>
      <c r="H199" s="93"/>
      <c r="I199" s="27"/>
      <c r="J199" s="28"/>
      <c r="K199" s="29"/>
    </row>
    <row r="200" spans="2:11" s="1" customFormat="1" ht="13.95" hidden="1" thickBot="1">
      <c r="B200" s="16"/>
      <c r="C200" s="17" t="s">
        <v>5</v>
      </c>
      <c r="D200" s="18" t="s">
        <v>6</v>
      </c>
      <c r="E200" s="18" t="s">
        <v>7</v>
      </c>
      <c r="F200" s="18" t="s">
        <v>8</v>
      </c>
      <c r="G200" s="19" t="s">
        <v>9</v>
      </c>
      <c r="H200" s="20" t="s">
        <v>10</v>
      </c>
      <c r="I200" s="46"/>
      <c r="J200" s="47"/>
      <c r="K200" s="48"/>
    </row>
    <row r="201" spans="2:11" s="1" customFormat="1" ht="13.35" hidden="1">
      <c r="B201" s="30"/>
      <c r="C201" s="31"/>
      <c r="D201" s="35" t="s">
        <v>324</v>
      </c>
      <c r="E201" s="35" t="s">
        <v>129</v>
      </c>
      <c r="F201" s="33" t="s">
        <v>325</v>
      </c>
      <c r="G201" s="37">
        <v>0.45</v>
      </c>
      <c r="H201" s="64">
        <f>B201*G201</f>
        <v>0</v>
      </c>
      <c r="I201" s="27"/>
      <c r="J201" s="28"/>
      <c r="K201" s="29"/>
    </row>
    <row r="202" spans="2:11" s="1" customFormat="1" ht="13.35" hidden="1">
      <c r="B202" s="30"/>
      <c r="C202" s="31"/>
      <c r="D202" s="35" t="s">
        <v>326</v>
      </c>
      <c r="E202" s="35" t="s">
        <v>129</v>
      </c>
      <c r="F202" s="33" t="s">
        <v>327</v>
      </c>
      <c r="G202" s="37">
        <v>0.56000000000000005</v>
      </c>
      <c r="H202" s="64">
        <f>B202*G202</f>
        <v>0</v>
      </c>
      <c r="I202" s="27"/>
      <c r="J202" s="28"/>
      <c r="K202" s="29"/>
    </row>
    <row r="203" spans="2:11" s="1" customFormat="1" ht="13.95" thickBot="1">
      <c r="B203" s="30">
        <v>10000</v>
      </c>
      <c r="C203" s="31"/>
      <c r="D203" s="35"/>
      <c r="E203" s="35"/>
      <c r="F203" s="33" t="s">
        <v>328</v>
      </c>
      <c r="G203" s="37">
        <v>0.49</v>
      </c>
      <c r="H203" s="64">
        <f>B203*G203</f>
        <v>4900</v>
      </c>
      <c r="I203" s="27"/>
      <c r="J203" s="28"/>
      <c r="K203" s="29"/>
    </row>
    <row r="204" spans="2:11" s="1" customFormat="1" ht="13.95" hidden="1" thickBot="1">
      <c r="B204" s="30"/>
      <c r="C204" s="31"/>
      <c r="D204" s="35"/>
      <c r="E204" s="35"/>
      <c r="F204" s="94" t="s">
        <v>329</v>
      </c>
      <c r="G204" s="37">
        <v>1.77</v>
      </c>
      <c r="H204" s="64">
        <f>B204*G204</f>
        <v>0</v>
      </c>
      <c r="I204" s="27"/>
      <c r="J204" s="28"/>
      <c r="K204" s="29"/>
    </row>
    <row r="205" spans="2:11" s="1" customFormat="1" ht="13.95" hidden="1" thickBot="1">
      <c r="B205" s="30"/>
      <c r="C205" s="31"/>
      <c r="D205" s="35"/>
      <c r="E205" s="35"/>
      <c r="F205" s="94" t="s">
        <v>330</v>
      </c>
      <c r="G205" s="37"/>
      <c r="H205" s="64">
        <f>B205*G205</f>
        <v>0</v>
      </c>
      <c r="I205" s="27"/>
      <c r="J205" s="28"/>
      <c r="K205" s="29"/>
    </row>
    <row r="206" spans="2:11" s="1" customFormat="1" ht="13.95" hidden="1" thickBot="1">
      <c r="B206" s="30"/>
      <c r="C206" s="31"/>
      <c r="D206" s="32" t="s">
        <v>331</v>
      </c>
      <c r="E206" s="35"/>
      <c r="F206" s="32" t="s">
        <v>332</v>
      </c>
      <c r="G206" s="52">
        <v>0.53559999999999997</v>
      </c>
      <c r="H206" s="64">
        <f>B206*G206</f>
        <v>0</v>
      </c>
      <c r="I206" s="27"/>
      <c r="J206" s="28"/>
      <c r="K206" s="29"/>
    </row>
    <row r="207" spans="2:11" s="1" customFormat="1" ht="13.95" hidden="1" thickBot="1">
      <c r="B207" s="30"/>
      <c r="C207" s="31"/>
      <c r="D207" s="32" t="s">
        <v>333</v>
      </c>
      <c r="E207" s="35"/>
      <c r="F207" s="32" t="s">
        <v>334</v>
      </c>
      <c r="G207" s="95">
        <v>0.53059999999999996</v>
      </c>
      <c r="H207" s="64">
        <f>B207*G207</f>
        <v>0</v>
      </c>
      <c r="I207" s="27"/>
      <c r="J207" s="28"/>
      <c r="K207" s="29"/>
    </row>
    <row r="208" spans="2:11" s="1" customFormat="1" ht="13.95" hidden="1" thickBot="1">
      <c r="B208" s="30"/>
      <c r="C208" s="31"/>
      <c r="D208" s="32" t="s">
        <v>335</v>
      </c>
      <c r="E208" s="35"/>
      <c r="F208" s="32" t="s">
        <v>336</v>
      </c>
      <c r="G208" s="52">
        <v>0.44769999999999999</v>
      </c>
      <c r="H208" s="64">
        <f>B208*G208</f>
        <v>0</v>
      </c>
      <c r="I208" s="27"/>
      <c r="J208" s="28"/>
      <c r="K208" s="29"/>
    </row>
    <row r="209" spans="2:11" s="1" customFormat="1" ht="13.95" hidden="1" thickBot="1">
      <c r="B209" s="30"/>
      <c r="C209" s="31"/>
      <c r="D209" s="32" t="s">
        <v>337</v>
      </c>
      <c r="E209" s="35"/>
      <c r="F209" s="32" t="s">
        <v>338</v>
      </c>
      <c r="G209" s="52">
        <v>0.61699999999999999</v>
      </c>
      <c r="H209" s="64">
        <f>B209*G209</f>
        <v>0</v>
      </c>
      <c r="I209" s="27"/>
      <c r="J209" s="28"/>
      <c r="K209" s="29"/>
    </row>
    <row r="210" spans="2:11" s="1" customFormat="1" ht="13.95" hidden="1" thickBot="1">
      <c r="B210" s="30"/>
      <c r="C210" s="31"/>
      <c r="D210" s="32" t="s">
        <v>339</v>
      </c>
      <c r="E210" s="35"/>
      <c r="F210" s="32" t="s">
        <v>340</v>
      </c>
      <c r="G210" s="52">
        <v>0.75609999999999999</v>
      </c>
      <c r="H210" s="64">
        <f>B210*G210</f>
        <v>0</v>
      </c>
      <c r="I210" s="27"/>
      <c r="J210" s="28"/>
      <c r="K210" s="29"/>
    </row>
    <row r="211" spans="2:11" s="1" customFormat="1" ht="13.95" hidden="1" thickBot="1">
      <c r="B211" s="30"/>
      <c r="C211" s="31"/>
      <c r="D211" s="32" t="s">
        <v>341</v>
      </c>
      <c r="E211" s="35"/>
      <c r="F211" s="32" t="s">
        <v>342</v>
      </c>
      <c r="G211" s="52">
        <v>0.63290000000000002</v>
      </c>
      <c r="H211" s="64">
        <f>B211*G211</f>
        <v>0</v>
      </c>
      <c r="I211" s="27"/>
      <c r="J211" s="28"/>
      <c r="K211" s="29"/>
    </row>
    <row r="212" spans="2:11" s="1" customFormat="1" ht="13.95" hidden="1" thickBot="1">
      <c r="B212" s="30"/>
      <c r="C212" s="31"/>
      <c r="D212" s="32" t="s">
        <v>343</v>
      </c>
      <c r="E212" s="35"/>
      <c r="F212" s="32" t="s">
        <v>344</v>
      </c>
      <c r="G212" s="52">
        <v>0.76359999999999995</v>
      </c>
      <c r="H212" s="64">
        <f>B212*G212</f>
        <v>0</v>
      </c>
      <c r="I212" s="27"/>
      <c r="J212" s="28"/>
      <c r="K212" s="29"/>
    </row>
    <row r="213" spans="2:11" s="1" customFormat="1" ht="13.95" hidden="1" thickBot="1">
      <c r="B213" s="30"/>
      <c r="C213" s="31"/>
      <c r="D213" s="32" t="s">
        <v>345</v>
      </c>
      <c r="E213" s="35"/>
      <c r="F213" s="32" t="s">
        <v>346</v>
      </c>
      <c r="G213" s="52">
        <v>0.96240000000000003</v>
      </c>
      <c r="H213" s="64">
        <f>B213*G213</f>
        <v>0</v>
      </c>
      <c r="I213" s="27"/>
      <c r="J213" s="28"/>
      <c r="K213" s="29"/>
    </row>
    <row r="214" spans="2:11" s="1" customFormat="1" ht="13.95" hidden="1" thickBot="1">
      <c r="B214" s="30"/>
      <c r="C214" s="31"/>
      <c r="D214" s="32" t="s">
        <v>347</v>
      </c>
      <c r="E214" s="35"/>
      <c r="F214" s="32" t="s">
        <v>348</v>
      </c>
      <c r="G214" s="52">
        <v>0.97399999999999998</v>
      </c>
      <c r="H214" s="64">
        <f>B214*G214</f>
        <v>0</v>
      </c>
      <c r="I214" s="27"/>
      <c r="J214" s="28"/>
      <c r="K214" s="29"/>
    </row>
    <row r="215" spans="2:11" s="1" customFormat="1" ht="13.95" hidden="1" thickBot="1">
      <c r="B215" s="30"/>
      <c r="C215" s="31"/>
      <c r="D215" s="32" t="s">
        <v>349</v>
      </c>
      <c r="E215" s="35"/>
      <c r="F215" s="32" t="s">
        <v>350</v>
      </c>
      <c r="G215" s="52">
        <v>0.83660000000000001</v>
      </c>
      <c r="H215" s="64">
        <f>B215*G215</f>
        <v>0</v>
      </c>
      <c r="I215" s="27"/>
      <c r="J215" s="28"/>
      <c r="K215" s="29"/>
    </row>
    <row r="216" spans="2:11" s="1" customFormat="1" ht="13.95" hidden="1" thickBot="1">
      <c r="B216" s="30"/>
      <c r="C216" s="31"/>
      <c r="D216" s="32"/>
      <c r="E216" s="35"/>
      <c r="F216" s="32"/>
      <c r="G216" s="52"/>
      <c r="H216" s="64">
        <f>B216*G216</f>
        <v>0</v>
      </c>
      <c r="I216" s="27"/>
      <c r="J216" s="28"/>
      <c r="K216" s="29"/>
    </row>
    <row r="217" spans="2:11" s="1" customFormat="1" ht="13.95" hidden="1" thickBot="1">
      <c r="B217" s="30"/>
      <c r="C217" s="31"/>
      <c r="D217" s="32"/>
      <c r="E217" s="35"/>
      <c r="F217" s="32"/>
      <c r="G217" s="52"/>
      <c r="H217" s="64">
        <f>B217*G217</f>
        <v>0</v>
      </c>
      <c r="I217" s="27"/>
      <c r="J217" s="28"/>
      <c r="K217" s="29"/>
    </row>
    <row r="218" spans="2:11" s="1" customFormat="1" ht="13.95" hidden="1" thickBot="1">
      <c r="B218" s="30"/>
      <c r="C218" s="31"/>
      <c r="D218" s="35" t="s">
        <v>351</v>
      </c>
      <c r="E218" s="35" t="s">
        <v>129</v>
      </c>
      <c r="F218" s="33" t="s">
        <v>352</v>
      </c>
      <c r="G218" s="38">
        <v>0.99</v>
      </c>
      <c r="H218" s="64">
        <f>B218*G218</f>
        <v>0</v>
      </c>
      <c r="I218" s="27"/>
      <c r="J218" s="28"/>
      <c r="K218" s="29"/>
    </row>
    <row r="219" spans="2:11" s="1" customFormat="1" ht="13.95" hidden="1" thickBot="1">
      <c r="B219" s="30"/>
      <c r="C219" s="31"/>
      <c r="D219" s="35" t="s">
        <v>353</v>
      </c>
      <c r="E219" s="35" t="s">
        <v>129</v>
      </c>
      <c r="F219" s="33" t="s">
        <v>354</v>
      </c>
      <c r="G219" s="38">
        <v>1.43</v>
      </c>
      <c r="H219" s="64">
        <f>B219*G219</f>
        <v>0</v>
      </c>
      <c r="I219" s="27"/>
      <c r="J219" s="28"/>
      <c r="K219" s="29"/>
    </row>
    <row r="220" spans="2:11" s="1" customFormat="1" ht="13.95" thickBot="1">
      <c r="B220" s="135" t="s">
        <v>355</v>
      </c>
      <c r="C220" s="136"/>
      <c r="D220" s="136"/>
      <c r="E220" s="136"/>
      <c r="F220" s="136"/>
      <c r="G220" s="137"/>
      <c r="H220" s="57">
        <f>SUM(H201:H219)</f>
        <v>4900</v>
      </c>
      <c r="J220" s="28"/>
      <c r="K220" s="29"/>
    </row>
    <row r="221" spans="2:11" s="1" customFormat="1" ht="13.35" hidden="1">
      <c r="B221" s="96"/>
      <c r="C221" s="97"/>
      <c r="D221" s="98"/>
      <c r="E221" s="99"/>
      <c r="F221" s="99"/>
      <c r="G221" s="100"/>
      <c r="H221" s="101"/>
      <c r="I221" s="27"/>
      <c r="J221" s="28"/>
      <c r="K221" s="29"/>
    </row>
    <row r="222" spans="2:11" s="1" customFormat="1" ht="13.95" hidden="1" thickBot="1">
      <c r="B222" s="16"/>
      <c r="C222" s="17" t="s">
        <v>5</v>
      </c>
      <c r="D222" s="18" t="s">
        <v>6</v>
      </c>
      <c r="E222" s="18" t="s">
        <v>7</v>
      </c>
      <c r="F222" s="18" t="s">
        <v>356</v>
      </c>
      <c r="G222" s="19" t="s">
        <v>9</v>
      </c>
      <c r="H222" s="20" t="s">
        <v>10</v>
      </c>
      <c r="I222" s="46"/>
      <c r="J222" s="47"/>
      <c r="K222" s="48"/>
    </row>
    <row r="223" spans="2:11" s="1" customFormat="1" ht="13.35" hidden="1">
      <c r="B223" s="102"/>
      <c r="C223" s="49"/>
      <c r="D223" s="103" t="s">
        <v>357</v>
      </c>
      <c r="E223" s="49"/>
      <c r="F223" s="104"/>
      <c r="G223" s="105">
        <v>-1</v>
      </c>
      <c r="H223" s="26">
        <f>B223*G223</f>
        <v>0</v>
      </c>
      <c r="I223" s="46"/>
      <c r="J223" s="47"/>
      <c r="K223" s="48"/>
    </row>
    <row r="224" spans="2:11" s="1" customFormat="1" ht="26.65" hidden="1">
      <c r="B224" s="102"/>
      <c r="C224" s="49"/>
      <c r="D224" s="49"/>
      <c r="E224" s="49" t="s">
        <v>358</v>
      </c>
      <c r="F224" s="104" t="s">
        <v>359</v>
      </c>
      <c r="G224" s="105">
        <v>1.1200000000000001</v>
      </c>
      <c r="H224" s="26">
        <f>B224*G224</f>
        <v>0</v>
      </c>
      <c r="I224" s="46"/>
      <c r="J224" s="47"/>
      <c r="K224" s="48"/>
    </row>
    <row r="225" spans="2:11" s="1" customFormat="1" ht="13.35" hidden="1">
      <c r="B225" s="103"/>
      <c r="C225" s="35"/>
      <c r="D225" s="35"/>
      <c r="E225" s="49" t="s">
        <v>358</v>
      </c>
      <c r="F225" s="106" t="s">
        <v>360</v>
      </c>
      <c r="G225" s="73">
        <v>0.12</v>
      </c>
      <c r="H225" s="26">
        <f>B225*G225</f>
        <v>0</v>
      </c>
      <c r="I225" s="46"/>
      <c r="J225" s="47"/>
      <c r="K225" s="48"/>
    </row>
    <row r="226" spans="2:11" s="1" customFormat="1" ht="13.35" hidden="1">
      <c r="B226" s="103"/>
      <c r="C226" s="35"/>
      <c r="D226" s="35"/>
      <c r="E226" s="49" t="s">
        <v>358</v>
      </c>
      <c r="F226" s="106" t="s">
        <v>361</v>
      </c>
      <c r="G226" s="73">
        <v>0.08</v>
      </c>
      <c r="H226" s="26">
        <f>B226*G226</f>
        <v>0</v>
      </c>
      <c r="I226" s="46"/>
      <c r="J226" s="47"/>
      <c r="K226" s="48"/>
    </row>
    <row r="227" spans="2:11" s="1" customFormat="1" ht="13.35" hidden="1">
      <c r="B227" s="103"/>
      <c r="C227" s="35"/>
      <c r="D227" s="35"/>
      <c r="E227" s="49" t="s">
        <v>358</v>
      </c>
      <c r="F227" s="106" t="s">
        <v>362</v>
      </c>
      <c r="G227" s="73">
        <v>0.49</v>
      </c>
      <c r="H227" s="26">
        <f>B227*G227</f>
        <v>0</v>
      </c>
      <c r="I227" s="46"/>
      <c r="J227" s="47"/>
      <c r="K227" s="48"/>
    </row>
    <row r="228" spans="2:11" s="1" customFormat="1" ht="13.35" hidden="1">
      <c r="B228" s="103"/>
      <c r="C228" s="35"/>
      <c r="D228" s="35"/>
      <c r="E228" s="49" t="s">
        <v>358</v>
      </c>
      <c r="F228" s="106" t="s">
        <v>363</v>
      </c>
      <c r="G228" s="73">
        <v>4.5</v>
      </c>
      <c r="H228" s="26">
        <f>B228*G228</f>
        <v>0</v>
      </c>
      <c r="I228" s="46"/>
      <c r="J228" s="47"/>
      <c r="K228" s="48"/>
    </row>
    <row r="229" spans="2:11" s="1" customFormat="1" ht="13.35" hidden="1">
      <c r="B229" s="103"/>
      <c r="C229" s="35"/>
      <c r="D229" s="35"/>
      <c r="E229" s="49" t="s">
        <v>358</v>
      </c>
      <c r="F229" s="106" t="s">
        <v>364</v>
      </c>
      <c r="G229" s="73">
        <v>4</v>
      </c>
      <c r="H229" s="26">
        <f>B229*G229</f>
        <v>0</v>
      </c>
      <c r="I229" s="46"/>
      <c r="J229" s="47"/>
      <c r="K229" s="48"/>
    </row>
    <row r="230" spans="2:11" s="1" customFormat="1" ht="13.35" hidden="1">
      <c r="B230" s="103"/>
      <c r="C230" s="35"/>
      <c r="D230" s="35"/>
      <c r="E230" s="49" t="s">
        <v>358</v>
      </c>
      <c r="F230" s="106" t="s">
        <v>365</v>
      </c>
      <c r="G230" s="73">
        <v>53</v>
      </c>
      <c r="H230" s="26">
        <f>B230*G230</f>
        <v>0</v>
      </c>
      <c r="I230" s="46"/>
      <c r="J230" s="47"/>
      <c r="K230" s="48"/>
    </row>
    <row r="231" spans="2:11" s="1" customFormat="1" ht="13.35" hidden="1">
      <c r="B231" s="103"/>
      <c r="C231" s="35"/>
      <c r="D231" s="35"/>
      <c r="E231" s="49" t="s">
        <v>358</v>
      </c>
      <c r="F231" s="106" t="s">
        <v>366</v>
      </c>
      <c r="G231" s="73">
        <v>20</v>
      </c>
      <c r="H231" s="26">
        <f>B231*G231</f>
        <v>0</v>
      </c>
      <c r="I231" s="46"/>
      <c r="J231" s="47"/>
      <c r="K231" s="48"/>
    </row>
    <row r="232" spans="2:11" s="1" customFormat="1" ht="13.35" hidden="1">
      <c r="B232" s="103"/>
      <c r="C232" s="35"/>
      <c r="D232" s="35"/>
      <c r="E232" s="49" t="s">
        <v>358</v>
      </c>
      <c r="F232" s="106" t="s">
        <v>367</v>
      </c>
      <c r="G232" s="73">
        <v>40</v>
      </c>
      <c r="H232" s="26">
        <f>B232*G232</f>
        <v>0</v>
      </c>
      <c r="I232" s="46"/>
      <c r="J232" s="47"/>
      <c r="K232" s="48"/>
    </row>
    <row r="233" spans="2:11" s="1" customFormat="1" ht="13.35" hidden="1">
      <c r="B233" s="103"/>
      <c r="C233" s="35"/>
      <c r="D233" s="35"/>
      <c r="E233" s="49" t="s">
        <v>358</v>
      </c>
      <c r="F233" s="106" t="s">
        <v>368</v>
      </c>
      <c r="G233" s="73">
        <v>35</v>
      </c>
      <c r="H233" s="26">
        <f>B233*G233</f>
        <v>0</v>
      </c>
      <c r="I233" s="46"/>
      <c r="J233" s="47"/>
      <c r="K233" s="48"/>
    </row>
    <row r="234" spans="2:11" s="1" customFormat="1" ht="13.35" hidden="1">
      <c r="B234" s="103"/>
      <c r="C234" s="35"/>
      <c r="D234" s="35"/>
      <c r="E234" s="49" t="s">
        <v>358</v>
      </c>
      <c r="F234" s="106" t="s">
        <v>369</v>
      </c>
      <c r="G234" s="73">
        <v>93</v>
      </c>
      <c r="H234" s="26">
        <f>B234*G234</f>
        <v>0</v>
      </c>
      <c r="I234" s="46"/>
      <c r="J234" s="47"/>
      <c r="K234" s="48"/>
    </row>
    <row r="235" spans="2:11" s="1" customFormat="1" ht="13.35" hidden="1">
      <c r="B235" s="103"/>
      <c r="C235" s="35"/>
      <c r="D235" s="35"/>
      <c r="E235" s="49" t="s">
        <v>358</v>
      </c>
      <c r="F235" s="106" t="s">
        <v>370</v>
      </c>
      <c r="G235" s="73">
        <v>20</v>
      </c>
      <c r="H235" s="26">
        <f>B235*G235</f>
        <v>0</v>
      </c>
      <c r="I235" s="46"/>
      <c r="J235" s="47"/>
      <c r="K235" s="48"/>
    </row>
    <row r="236" spans="2:11" s="1" customFormat="1" ht="13.35" hidden="1">
      <c r="B236" s="103"/>
      <c r="C236" s="35"/>
      <c r="D236" s="35"/>
      <c r="E236" s="49" t="s">
        <v>358</v>
      </c>
      <c r="F236" s="106" t="s">
        <v>371</v>
      </c>
      <c r="G236" s="73">
        <v>0.43</v>
      </c>
      <c r="H236" s="26">
        <f>B236*G236</f>
        <v>0</v>
      </c>
      <c r="I236" s="46"/>
      <c r="J236" s="47"/>
      <c r="K236" s="48"/>
    </row>
    <row r="237" spans="2:11" s="1" customFormat="1" ht="13.35" hidden="1">
      <c r="B237" s="103"/>
      <c r="C237" s="35"/>
      <c r="D237" s="35"/>
      <c r="E237" s="49" t="s">
        <v>358</v>
      </c>
      <c r="F237" s="106" t="s">
        <v>372</v>
      </c>
      <c r="G237" s="73">
        <v>0.6</v>
      </c>
      <c r="H237" s="26">
        <f>B237*G237</f>
        <v>0</v>
      </c>
      <c r="I237" s="46"/>
      <c r="J237" s="47"/>
      <c r="K237" s="48"/>
    </row>
    <row r="238" spans="2:11" s="1" customFormat="1" ht="13.35" hidden="1">
      <c r="B238" s="103"/>
      <c r="C238" s="35"/>
      <c r="D238" s="35"/>
      <c r="E238" s="49" t="s">
        <v>358</v>
      </c>
      <c r="F238" s="106" t="s">
        <v>373</v>
      </c>
      <c r="G238" s="73">
        <v>0.22</v>
      </c>
      <c r="H238" s="26">
        <f>B238*G238</f>
        <v>0</v>
      </c>
      <c r="I238" s="46"/>
      <c r="J238" s="47"/>
      <c r="K238" s="48"/>
    </row>
    <row r="239" spans="2:11" s="1" customFormat="1" ht="13.35" hidden="1">
      <c r="B239" s="103"/>
      <c r="C239" s="35"/>
      <c r="D239" s="35"/>
      <c r="E239" s="49" t="s">
        <v>358</v>
      </c>
      <c r="F239" s="106" t="s">
        <v>374</v>
      </c>
      <c r="G239" s="73">
        <v>0.08</v>
      </c>
      <c r="H239" s="26">
        <f>B239*G239</f>
        <v>0</v>
      </c>
      <c r="I239" s="46"/>
      <c r="J239" s="47"/>
      <c r="K239" s="48"/>
    </row>
    <row r="240" spans="2:11" s="1" customFormat="1" ht="13.35" hidden="1">
      <c r="B240" s="103"/>
      <c r="C240" s="35"/>
      <c r="D240" s="35"/>
      <c r="E240" s="49" t="s">
        <v>358</v>
      </c>
      <c r="F240" s="106" t="s">
        <v>375</v>
      </c>
      <c r="G240" s="73">
        <v>0.46</v>
      </c>
      <c r="H240" s="26">
        <f>B240*G240</f>
        <v>0</v>
      </c>
      <c r="I240" s="46"/>
      <c r="J240" s="47"/>
      <c r="K240" s="48"/>
    </row>
    <row r="241" spans="2:11" s="1" customFormat="1" ht="13.35" hidden="1">
      <c r="B241" s="103"/>
      <c r="C241" s="35"/>
      <c r="D241" s="35"/>
      <c r="E241" s="49" t="s">
        <v>358</v>
      </c>
      <c r="F241" s="106" t="s">
        <v>376</v>
      </c>
      <c r="G241" s="73">
        <v>0.64</v>
      </c>
      <c r="H241" s="26">
        <f>B241*G241</f>
        <v>0</v>
      </c>
      <c r="I241" s="46"/>
      <c r="J241" s="47"/>
      <c r="K241" s="48"/>
    </row>
    <row r="242" spans="2:11" s="1" customFormat="1" ht="13.35" hidden="1">
      <c r="B242" s="103"/>
      <c r="C242" s="35"/>
      <c r="D242" s="35"/>
      <c r="E242" s="49" t="s">
        <v>358</v>
      </c>
      <c r="F242" s="106" t="s">
        <v>377</v>
      </c>
      <c r="G242" s="73">
        <v>0.33</v>
      </c>
      <c r="H242" s="26">
        <f>B242*G242</f>
        <v>0</v>
      </c>
      <c r="I242" s="46"/>
      <c r="J242" s="47"/>
      <c r="K242" s="48"/>
    </row>
    <row r="243" spans="2:11" s="1" customFormat="1" ht="13.35" hidden="1">
      <c r="B243" s="103"/>
      <c r="C243" s="35"/>
      <c r="D243" s="35"/>
      <c r="E243" s="49" t="s">
        <v>358</v>
      </c>
      <c r="F243" s="106" t="s">
        <v>378</v>
      </c>
      <c r="G243" s="73">
        <v>65</v>
      </c>
      <c r="H243" s="26">
        <f>B243*G243</f>
        <v>0</v>
      </c>
      <c r="I243" s="46"/>
      <c r="J243" s="47"/>
      <c r="K243" s="48"/>
    </row>
    <row r="244" spans="2:11" s="1" customFormat="1" ht="13.35" hidden="1">
      <c r="B244" s="103"/>
      <c r="C244" s="35"/>
      <c r="D244" s="35"/>
      <c r="E244" s="49" t="s">
        <v>358</v>
      </c>
      <c r="F244" s="106" t="s">
        <v>379</v>
      </c>
      <c r="G244" s="73">
        <v>65</v>
      </c>
      <c r="H244" s="26">
        <f>B244*G244</f>
        <v>0</v>
      </c>
      <c r="I244" s="46"/>
      <c r="J244" s="47"/>
      <c r="K244" s="48"/>
    </row>
    <row r="245" spans="2:11" s="1" customFormat="1" ht="13.35" hidden="1">
      <c r="B245" s="103"/>
      <c r="C245" s="35"/>
      <c r="D245" s="35"/>
      <c r="E245" s="49" t="s">
        <v>358</v>
      </c>
      <c r="F245" s="106" t="s">
        <v>380</v>
      </c>
      <c r="G245" s="73">
        <v>45</v>
      </c>
      <c r="H245" s="26">
        <f>B245*G245</f>
        <v>0</v>
      </c>
      <c r="I245" s="46"/>
      <c r="J245" s="47"/>
      <c r="K245" s="48"/>
    </row>
    <row r="246" spans="2:11" s="1" customFormat="1" ht="13.35" hidden="1">
      <c r="B246" s="103"/>
      <c r="C246" s="35"/>
      <c r="D246" s="35"/>
      <c r="E246" s="49" t="s">
        <v>358</v>
      </c>
      <c r="F246" s="106" t="s">
        <v>381</v>
      </c>
      <c r="G246" s="73">
        <v>58</v>
      </c>
      <c r="H246" s="26">
        <f>B246*G246</f>
        <v>0</v>
      </c>
      <c r="I246" s="46"/>
      <c r="J246" s="47"/>
      <c r="K246" s="48"/>
    </row>
    <row r="247" spans="2:11" s="1" customFormat="1" ht="13.35" hidden="1">
      <c r="B247" s="103"/>
      <c r="C247" s="35"/>
      <c r="D247" s="35"/>
      <c r="E247" s="49" t="s">
        <v>358</v>
      </c>
      <c r="F247" s="106" t="s">
        <v>382</v>
      </c>
      <c r="G247" s="73">
        <v>75</v>
      </c>
      <c r="H247" s="26">
        <f>B247*G247</f>
        <v>0</v>
      </c>
      <c r="I247" s="46"/>
      <c r="J247" s="47"/>
      <c r="K247" s="48"/>
    </row>
    <row r="248" spans="2:11" s="1" customFormat="1" ht="13.35" hidden="1">
      <c r="B248" s="103"/>
      <c r="C248" s="35"/>
      <c r="D248" s="35"/>
      <c r="E248" s="49" t="s">
        <v>358</v>
      </c>
      <c r="F248" s="106" t="s">
        <v>383</v>
      </c>
      <c r="G248" s="73">
        <v>42</v>
      </c>
      <c r="H248" s="26">
        <f>B248*G248</f>
        <v>0</v>
      </c>
      <c r="I248" s="46"/>
      <c r="J248" s="47"/>
      <c r="K248" s="48"/>
    </row>
    <row r="249" spans="2:11" s="1" customFormat="1" ht="13.35" hidden="1">
      <c r="B249" s="103"/>
      <c r="C249" s="35"/>
      <c r="D249" s="35"/>
      <c r="E249" s="49" t="s">
        <v>358</v>
      </c>
      <c r="F249" s="106" t="s">
        <v>384</v>
      </c>
      <c r="G249" s="73">
        <v>0.22</v>
      </c>
      <c r="H249" s="26">
        <f>B249*G249</f>
        <v>0</v>
      </c>
      <c r="I249" s="46"/>
      <c r="J249" s="47"/>
      <c r="K249" s="48"/>
    </row>
    <row r="250" spans="2:11" s="1" customFormat="1" ht="13.35" hidden="1">
      <c r="B250" s="103"/>
      <c r="C250" s="35"/>
      <c r="D250" s="35"/>
      <c r="E250" s="49" t="s">
        <v>358</v>
      </c>
      <c r="F250" s="106" t="s">
        <v>385</v>
      </c>
      <c r="G250" s="73">
        <v>0.19</v>
      </c>
      <c r="H250" s="26">
        <f>B250*G250</f>
        <v>0</v>
      </c>
      <c r="I250" s="46"/>
      <c r="J250" s="47"/>
      <c r="K250" s="48"/>
    </row>
    <row r="251" spans="2:11" s="1" customFormat="1" ht="13.35" hidden="1">
      <c r="B251" s="103"/>
      <c r="C251" s="35"/>
      <c r="D251" s="35"/>
      <c r="E251" s="49" t="s">
        <v>358</v>
      </c>
      <c r="F251" s="106" t="s">
        <v>386</v>
      </c>
      <c r="G251" s="73">
        <v>0.18</v>
      </c>
      <c r="H251" s="26">
        <f>B251*G251</f>
        <v>0</v>
      </c>
      <c r="I251" s="46"/>
      <c r="J251" s="47"/>
      <c r="K251" s="48"/>
    </row>
    <row r="252" spans="2:11" s="1" customFormat="1" ht="13.35" hidden="1">
      <c r="B252" s="103"/>
      <c r="C252" s="35"/>
      <c r="D252" s="35"/>
      <c r="E252" s="49" t="s">
        <v>358</v>
      </c>
      <c r="F252" s="106" t="s">
        <v>387</v>
      </c>
      <c r="G252" s="73">
        <v>70</v>
      </c>
      <c r="H252" s="26">
        <f>B252*G252</f>
        <v>0</v>
      </c>
      <c r="I252" s="46"/>
      <c r="J252" s="47"/>
      <c r="K252" s="48"/>
    </row>
    <row r="253" spans="2:11" s="1" customFormat="1" ht="13.35" hidden="1">
      <c r="B253" s="103"/>
      <c r="C253" s="35"/>
      <c r="D253" s="35"/>
      <c r="E253" s="49" t="s">
        <v>358</v>
      </c>
      <c r="F253" s="106" t="s">
        <v>388</v>
      </c>
      <c r="G253" s="73">
        <v>0.17</v>
      </c>
      <c r="H253" s="26">
        <f>B253*G253</f>
        <v>0</v>
      </c>
      <c r="I253" s="46"/>
      <c r="J253" s="47"/>
      <c r="K253" s="48"/>
    </row>
    <row r="254" spans="2:11" s="1" customFormat="1" ht="13.35" hidden="1">
      <c r="B254" s="103"/>
      <c r="C254" s="35"/>
      <c r="D254" s="35"/>
      <c r="E254" s="49" t="s">
        <v>358</v>
      </c>
      <c r="F254" s="106" t="s">
        <v>389</v>
      </c>
      <c r="G254" s="73">
        <v>0.17</v>
      </c>
      <c r="H254" s="26">
        <f>B254*G254</f>
        <v>0</v>
      </c>
      <c r="I254" s="46"/>
      <c r="J254" s="47"/>
      <c r="K254" s="48"/>
    </row>
    <row r="255" spans="2:11" s="1" customFormat="1" ht="13.35" hidden="1">
      <c r="B255" s="103"/>
      <c r="C255" s="35"/>
      <c r="D255" s="35"/>
      <c r="E255" s="35"/>
      <c r="F255" s="106"/>
      <c r="G255" s="73"/>
      <c r="H255" s="26">
        <f>B255*G255</f>
        <v>0</v>
      </c>
      <c r="I255" s="46"/>
      <c r="J255" s="47"/>
      <c r="K255" s="48"/>
    </row>
    <row r="256" spans="2:11" s="1" customFormat="1" ht="13.35" hidden="1">
      <c r="B256" s="103"/>
      <c r="C256" s="35"/>
      <c r="D256" s="35"/>
      <c r="E256" s="49" t="s">
        <v>358</v>
      </c>
      <c r="F256" s="106" t="s">
        <v>390</v>
      </c>
      <c r="G256" s="73">
        <v>287</v>
      </c>
      <c r="H256" s="26">
        <f>B256*G256</f>
        <v>0</v>
      </c>
      <c r="I256" s="46"/>
      <c r="J256" s="47"/>
      <c r="K256" s="48"/>
    </row>
    <row r="257" spans="2:11" s="1" customFormat="1" ht="13.35" hidden="1">
      <c r="B257" s="103"/>
      <c r="C257" s="35"/>
      <c r="D257" s="35"/>
      <c r="E257" s="49" t="s">
        <v>358</v>
      </c>
      <c r="F257" s="106" t="s">
        <v>391</v>
      </c>
      <c r="G257" s="73">
        <v>345</v>
      </c>
      <c r="H257" s="26">
        <f>B257*G257</f>
        <v>0</v>
      </c>
      <c r="I257" s="46"/>
      <c r="J257" s="47"/>
      <c r="K257" s="48"/>
    </row>
    <row r="258" spans="2:11" s="1" customFormat="1" ht="13.35" hidden="1">
      <c r="B258" s="103"/>
      <c r="C258" s="35"/>
      <c r="D258" s="35"/>
      <c r="E258" s="49" t="s">
        <v>358</v>
      </c>
      <c r="F258" s="106" t="s">
        <v>392</v>
      </c>
      <c r="G258" s="73">
        <v>75</v>
      </c>
      <c r="H258" s="26">
        <f>B258*G258</f>
        <v>0</v>
      </c>
      <c r="I258" s="46"/>
      <c r="J258" s="47"/>
      <c r="K258" s="48"/>
    </row>
    <row r="259" spans="2:11" s="1" customFormat="1" ht="13.35" hidden="1">
      <c r="B259" s="103"/>
      <c r="C259" s="35"/>
      <c r="D259" s="35"/>
      <c r="E259" s="35"/>
      <c r="F259" s="106"/>
      <c r="G259" s="73"/>
      <c r="H259" s="26">
        <f>B259*G259</f>
        <v>0</v>
      </c>
      <c r="I259" s="46"/>
      <c r="J259" s="47"/>
      <c r="K259" s="48"/>
    </row>
    <row r="260" spans="2:11" s="1" customFormat="1" ht="26.65" hidden="1">
      <c r="B260" s="103"/>
      <c r="C260" s="35"/>
      <c r="D260" s="35"/>
      <c r="E260" s="49" t="s">
        <v>358</v>
      </c>
      <c r="F260" s="106" t="s">
        <v>393</v>
      </c>
      <c r="G260" s="73">
        <v>4.25</v>
      </c>
      <c r="H260" s="26">
        <f>B260*G260</f>
        <v>0</v>
      </c>
      <c r="I260" s="46"/>
      <c r="J260" s="47"/>
      <c r="K260" s="48"/>
    </row>
    <row r="261" spans="2:11" s="1" customFormat="1" ht="13.35" hidden="1">
      <c r="B261" s="103"/>
      <c r="C261" s="35"/>
      <c r="D261" s="35"/>
      <c r="E261" s="49" t="s">
        <v>358</v>
      </c>
      <c r="F261" s="106" t="s">
        <v>394</v>
      </c>
      <c r="G261" s="73">
        <v>3.75</v>
      </c>
      <c r="H261" s="26">
        <f>B261*G261</f>
        <v>0</v>
      </c>
      <c r="I261" s="46"/>
      <c r="J261" s="47"/>
      <c r="K261" s="48"/>
    </row>
    <row r="262" spans="2:11" s="1" customFormat="1" ht="26.65" hidden="1">
      <c r="B262" s="103"/>
      <c r="C262" s="35"/>
      <c r="D262" s="35"/>
      <c r="E262" s="49" t="s">
        <v>358</v>
      </c>
      <c r="F262" s="106" t="s">
        <v>395</v>
      </c>
      <c r="G262" s="73">
        <v>4.25</v>
      </c>
      <c r="H262" s="26">
        <f>B262*G262</f>
        <v>0</v>
      </c>
      <c r="I262" s="46"/>
      <c r="J262" s="47"/>
      <c r="K262" s="48"/>
    </row>
    <row r="263" spans="2:11" s="1" customFormat="1" ht="13.35" hidden="1">
      <c r="B263" s="103"/>
      <c r="C263" s="35"/>
      <c r="D263" s="35"/>
      <c r="E263" s="49" t="s">
        <v>358</v>
      </c>
      <c r="F263" s="106" t="s">
        <v>396</v>
      </c>
      <c r="G263" s="73">
        <v>8</v>
      </c>
      <c r="H263" s="26">
        <f>B263*G263</f>
        <v>0</v>
      </c>
      <c r="I263" s="46"/>
      <c r="J263" s="47"/>
      <c r="K263" s="48"/>
    </row>
    <row r="264" spans="2:11" s="1" customFormat="1" ht="13.35" hidden="1">
      <c r="B264" s="103"/>
      <c r="C264" s="35"/>
      <c r="D264" s="35"/>
      <c r="E264" s="49" t="s">
        <v>358</v>
      </c>
      <c r="F264" s="106" t="s">
        <v>397</v>
      </c>
      <c r="G264" s="73">
        <v>9</v>
      </c>
      <c r="H264" s="26">
        <f>B264*G264</f>
        <v>0</v>
      </c>
      <c r="I264" s="46"/>
      <c r="J264" s="47"/>
      <c r="K264" s="48"/>
    </row>
    <row r="265" spans="2:11" s="1" customFormat="1" ht="13.35" hidden="1">
      <c r="B265" s="103"/>
      <c r="C265" s="35"/>
      <c r="D265" s="35"/>
      <c r="E265" s="49" t="s">
        <v>358</v>
      </c>
      <c r="F265" s="106" t="s">
        <v>398</v>
      </c>
      <c r="G265" s="73">
        <v>13.5</v>
      </c>
      <c r="H265" s="26">
        <f>B265*G265</f>
        <v>0</v>
      </c>
      <c r="I265" s="46"/>
      <c r="J265" s="47"/>
      <c r="K265" s="48"/>
    </row>
    <row r="266" spans="2:11" s="1" customFormat="1" ht="13.35" hidden="1">
      <c r="B266" s="103"/>
      <c r="C266" s="35"/>
      <c r="D266" s="35"/>
      <c r="E266" s="49" t="s">
        <v>358</v>
      </c>
      <c r="F266" s="106" t="s">
        <v>399</v>
      </c>
      <c r="G266" s="73">
        <v>0.3</v>
      </c>
      <c r="H266" s="26">
        <f>B266*G266</f>
        <v>0</v>
      </c>
      <c r="I266" s="46"/>
      <c r="J266" s="47"/>
      <c r="K266" s="48"/>
    </row>
    <row r="267" spans="2:11" s="1" customFormat="1" ht="13.35" hidden="1">
      <c r="B267" s="103"/>
      <c r="C267" s="35"/>
      <c r="D267" s="35"/>
      <c r="E267" s="49" t="s">
        <v>358</v>
      </c>
      <c r="F267" s="106" t="s">
        <v>400</v>
      </c>
      <c r="G267" s="73">
        <v>0.8</v>
      </c>
      <c r="H267" s="26">
        <f>B267*G267</f>
        <v>0</v>
      </c>
      <c r="I267" s="46"/>
      <c r="J267" s="47"/>
      <c r="K267" s="48"/>
    </row>
    <row r="268" spans="2:11" s="1" customFormat="1" ht="12.7" hidden="1" customHeight="1">
      <c r="B268" s="103"/>
      <c r="C268" s="35"/>
      <c r="D268" s="35"/>
      <c r="E268" s="49" t="s">
        <v>358</v>
      </c>
      <c r="F268" s="106" t="s">
        <v>401</v>
      </c>
      <c r="G268" s="73">
        <v>0.48</v>
      </c>
      <c r="H268" s="26">
        <f>B268*G268</f>
        <v>0</v>
      </c>
      <c r="I268" s="46"/>
      <c r="J268" s="47"/>
      <c r="K268" s="48"/>
    </row>
    <row r="269" spans="2:11" s="1" customFormat="1" ht="13.35" hidden="1">
      <c r="B269" s="103"/>
      <c r="C269" s="35"/>
      <c r="D269" s="35"/>
      <c r="E269" s="49" t="s">
        <v>358</v>
      </c>
      <c r="F269" s="106" t="s">
        <v>402</v>
      </c>
      <c r="G269" s="73">
        <v>125</v>
      </c>
      <c r="H269" s="26">
        <f>B269*G269</f>
        <v>0</v>
      </c>
      <c r="I269" s="46"/>
      <c r="J269" s="47"/>
      <c r="K269" s="48"/>
    </row>
    <row r="270" spans="2:11" s="1" customFormat="1" ht="13.35" hidden="1">
      <c r="B270" s="103"/>
      <c r="C270" s="35"/>
      <c r="D270" s="35"/>
      <c r="E270" s="35"/>
      <c r="F270" s="106"/>
      <c r="G270" s="73"/>
      <c r="H270" s="26">
        <f>B270*G270</f>
        <v>0</v>
      </c>
      <c r="I270" s="46"/>
      <c r="J270" s="47"/>
      <c r="K270" s="48"/>
    </row>
    <row r="271" spans="2:11" s="1" customFormat="1" ht="13.35" hidden="1">
      <c r="B271" s="103"/>
      <c r="C271" s="35"/>
      <c r="D271" s="35"/>
      <c r="E271" s="49" t="s">
        <v>358</v>
      </c>
      <c r="F271" s="106" t="s">
        <v>403</v>
      </c>
      <c r="G271" s="73">
        <v>22</v>
      </c>
      <c r="H271" s="26">
        <f>B271*G271</f>
        <v>0</v>
      </c>
      <c r="I271" s="46"/>
      <c r="J271" s="47"/>
      <c r="K271" s="48"/>
    </row>
    <row r="272" spans="2:11" s="1" customFormat="1" ht="13.35" hidden="1">
      <c r="B272" s="103"/>
      <c r="C272" s="35"/>
      <c r="D272" s="35"/>
      <c r="E272" s="49" t="s">
        <v>358</v>
      </c>
      <c r="F272" s="106" t="s">
        <v>404</v>
      </c>
      <c r="G272" s="73">
        <v>100</v>
      </c>
      <c r="H272" s="26">
        <f>B272*G272</f>
        <v>0</v>
      </c>
      <c r="I272" s="46"/>
      <c r="J272" s="47"/>
      <c r="K272" s="48"/>
    </row>
    <row r="273" spans="2:11" s="1" customFormat="1" ht="13.35" hidden="1">
      <c r="B273" s="103"/>
      <c r="C273" s="35"/>
      <c r="D273" s="35"/>
      <c r="E273" s="35"/>
      <c r="F273" s="106"/>
      <c r="G273" s="73"/>
      <c r="H273" s="26">
        <f>B273*G273</f>
        <v>0</v>
      </c>
      <c r="I273" s="46"/>
      <c r="J273" s="47"/>
      <c r="K273" s="48"/>
    </row>
    <row r="274" spans="2:11" s="1" customFormat="1" ht="13.35" hidden="1">
      <c r="B274" s="103"/>
      <c r="C274" s="35" t="s">
        <v>405</v>
      </c>
      <c r="D274" s="35" t="s">
        <v>405</v>
      </c>
      <c r="E274" s="35" t="s">
        <v>406</v>
      </c>
      <c r="F274" s="106" t="s">
        <v>407</v>
      </c>
      <c r="G274" s="73">
        <v>65</v>
      </c>
      <c r="H274" s="26">
        <f>B274*G274</f>
        <v>0</v>
      </c>
      <c r="I274" s="46"/>
      <c r="J274" s="47"/>
      <c r="K274" s="48"/>
    </row>
    <row r="275" spans="2:11" s="1" customFormat="1" ht="13.35" hidden="1">
      <c r="B275" s="103"/>
      <c r="C275" s="35" t="s">
        <v>408</v>
      </c>
      <c r="D275" s="35" t="s">
        <v>408</v>
      </c>
      <c r="E275" s="35" t="s">
        <v>406</v>
      </c>
      <c r="F275" s="106" t="s">
        <v>409</v>
      </c>
      <c r="G275" s="73">
        <v>20</v>
      </c>
      <c r="H275" s="26">
        <f>B275*G275</f>
        <v>0</v>
      </c>
      <c r="I275" s="46"/>
      <c r="J275" s="47"/>
      <c r="K275" s="48"/>
    </row>
    <row r="276" spans="2:11" s="1" customFormat="1" ht="13.35" hidden="1">
      <c r="B276" s="103"/>
      <c r="C276" s="35" t="s">
        <v>410</v>
      </c>
      <c r="D276" s="35" t="s">
        <v>410</v>
      </c>
      <c r="E276" s="35" t="s">
        <v>406</v>
      </c>
      <c r="F276" s="106" t="s">
        <v>411</v>
      </c>
      <c r="G276" s="73">
        <v>46</v>
      </c>
      <c r="H276" s="26">
        <f>B276*G276</f>
        <v>0</v>
      </c>
      <c r="I276" s="46"/>
      <c r="J276" s="47"/>
      <c r="K276" s="48"/>
    </row>
    <row r="277" spans="2:11" s="1" customFormat="1" ht="13.35" hidden="1">
      <c r="B277" s="103"/>
      <c r="C277" s="35" t="s">
        <v>412</v>
      </c>
      <c r="D277" s="35" t="s">
        <v>412</v>
      </c>
      <c r="E277" s="35" t="s">
        <v>406</v>
      </c>
      <c r="F277" s="106" t="s">
        <v>413</v>
      </c>
      <c r="G277" s="73">
        <v>0.05</v>
      </c>
      <c r="H277" s="26">
        <f>B277*G277</f>
        <v>0</v>
      </c>
      <c r="I277" s="46"/>
      <c r="J277" s="47"/>
      <c r="K277" s="48"/>
    </row>
    <row r="278" spans="2:11" s="1" customFormat="1" ht="13.35" hidden="1">
      <c r="B278" s="103"/>
      <c r="C278" s="35" t="s">
        <v>414</v>
      </c>
      <c r="D278" s="35" t="s">
        <v>414</v>
      </c>
      <c r="E278" s="35" t="s">
        <v>406</v>
      </c>
      <c r="F278" s="106" t="s">
        <v>415</v>
      </c>
      <c r="G278" s="73">
        <v>0.35</v>
      </c>
      <c r="H278" s="26">
        <f>B278*G278</f>
        <v>0</v>
      </c>
      <c r="I278" s="46"/>
      <c r="J278" s="47"/>
      <c r="K278" s="48"/>
    </row>
    <row r="279" spans="2:11" s="1" customFormat="1" ht="13.35" hidden="1">
      <c r="B279" s="103"/>
      <c r="C279" s="35" t="s">
        <v>416</v>
      </c>
      <c r="D279" s="35" t="s">
        <v>416</v>
      </c>
      <c r="E279" s="35" t="s">
        <v>406</v>
      </c>
      <c r="F279" s="106" t="s">
        <v>417</v>
      </c>
      <c r="G279" s="73">
        <v>0.3</v>
      </c>
      <c r="H279" s="26">
        <f>B279*G279</f>
        <v>0</v>
      </c>
      <c r="I279" s="46"/>
      <c r="J279" s="47"/>
      <c r="K279" s="48"/>
    </row>
    <row r="280" spans="2:11" s="1" customFormat="1" ht="13.35" hidden="1">
      <c r="B280" s="103"/>
      <c r="C280" s="35" t="s">
        <v>418</v>
      </c>
      <c r="D280" s="35" t="s">
        <v>418</v>
      </c>
      <c r="E280" s="35" t="s">
        <v>406</v>
      </c>
      <c r="F280" s="106" t="s">
        <v>419</v>
      </c>
      <c r="G280" s="73">
        <v>90</v>
      </c>
      <c r="H280" s="26">
        <f>B280*G280</f>
        <v>0</v>
      </c>
      <c r="I280" s="46"/>
      <c r="J280" s="47"/>
      <c r="K280" s="48"/>
    </row>
    <row r="281" spans="2:11" s="1" customFormat="1" ht="13.35" hidden="1">
      <c r="B281" s="103"/>
      <c r="C281" s="35" t="s">
        <v>420</v>
      </c>
      <c r="D281" s="35" t="s">
        <v>420</v>
      </c>
      <c r="E281" s="35" t="s">
        <v>406</v>
      </c>
      <c r="F281" s="106" t="s">
        <v>421</v>
      </c>
      <c r="G281" s="73">
        <v>0.55000000000000004</v>
      </c>
      <c r="H281" s="26">
        <f>B281*G281</f>
        <v>0</v>
      </c>
      <c r="I281" s="46"/>
      <c r="J281" s="47"/>
      <c r="K281" s="48"/>
    </row>
    <row r="282" spans="2:11" s="1" customFormat="1" ht="13.35" hidden="1">
      <c r="B282" s="103"/>
      <c r="C282" s="35" t="s">
        <v>422</v>
      </c>
      <c r="D282" s="35" t="s">
        <v>422</v>
      </c>
      <c r="E282" s="35" t="s">
        <v>406</v>
      </c>
      <c r="F282" s="106" t="s">
        <v>423</v>
      </c>
      <c r="G282" s="73">
        <v>12.5</v>
      </c>
      <c r="H282" s="26">
        <f>B282*G282</f>
        <v>0</v>
      </c>
      <c r="I282" s="46"/>
      <c r="J282" s="47"/>
      <c r="K282" s="48"/>
    </row>
    <row r="283" spans="2:11" s="1" customFormat="1" ht="13.35" hidden="1">
      <c r="B283" s="103"/>
      <c r="C283" s="35" t="s">
        <v>424</v>
      </c>
      <c r="D283" s="35" t="s">
        <v>424</v>
      </c>
      <c r="E283" s="35" t="s">
        <v>406</v>
      </c>
      <c r="F283" s="106" t="s">
        <v>425</v>
      </c>
      <c r="G283" s="73">
        <v>4.5</v>
      </c>
      <c r="H283" s="26">
        <f>B283*G283</f>
        <v>0</v>
      </c>
      <c r="I283" s="46"/>
      <c r="J283" s="47"/>
      <c r="K283" s="48"/>
    </row>
    <row r="284" spans="2:11" s="1" customFormat="1" ht="13.35" hidden="1">
      <c r="B284" s="103"/>
      <c r="C284" s="35" t="s">
        <v>426</v>
      </c>
      <c r="D284" s="35" t="s">
        <v>426</v>
      </c>
      <c r="E284" s="35" t="s">
        <v>406</v>
      </c>
      <c r="F284" s="106" t="s">
        <v>427</v>
      </c>
      <c r="G284" s="73">
        <v>55</v>
      </c>
      <c r="H284" s="26">
        <f>B284*G284</f>
        <v>0</v>
      </c>
      <c r="I284" s="46"/>
      <c r="J284" s="47"/>
      <c r="K284" s="48"/>
    </row>
    <row r="285" spans="2:11" s="1" customFormat="1" ht="13.35" hidden="1">
      <c r="B285" s="103"/>
      <c r="C285" s="35" t="s">
        <v>428</v>
      </c>
      <c r="D285" s="35" t="s">
        <v>428</v>
      </c>
      <c r="E285" s="35" t="s">
        <v>406</v>
      </c>
      <c r="F285" s="106" t="s">
        <v>429</v>
      </c>
      <c r="G285" s="73">
        <v>5</v>
      </c>
      <c r="H285" s="26">
        <f>B285*G285</f>
        <v>0</v>
      </c>
      <c r="I285" s="46"/>
      <c r="J285" s="47"/>
      <c r="K285" s="48"/>
    </row>
    <row r="286" spans="2:11" s="1" customFormat="1" ht="13.35" hidden="1">
      <c r="B286" s="103"/>
      <c r="C286" s="35" t="s">
        <v>430</v>
      </c>
      <c r="D286" s="35" t="s">
        <v>430</v>
      </c>
      <c r="E286" s="35" t="s">
        <v>406</v>
      </c>
      <c r="F286" s="106" t="s">
        <v>431</v>
      </c>
      <c r="G286" s="73">
        <v>40</v>
      </c>
      <c r="H286" s="26">
        <f>B286*G286</f>
        <v>0</v>
      </c>
      <c r="I286" s="46"/>
      <c r="J286" s="47"/>
      <c r="K286" s="48"/>
    </row>
    <row r="287" spans="2:11" s="1" customFormat="1" ht="13.35" hidden="1">
      <c r="B287" s="103"/>
      <c r="C287" s="35" t="s">
        <v>432</v>
      </c>
      <c r="D287" s="35" t="s">
        <v>432</v>
      </c>
      <c r="E287" s="35" t="s">
        <v>406</v>
      </c>
      <c r="F287" s="106" t="s">
        <v>433</v>
      </c>
      <c r="G287" s="73">
        <v>0.45</v>
      </c>
      <c r="H287" s="26">
        <f>B287*G287</f>
        <v>0</v>
      </c>
      <c r="I287" s="46"/>
      <c r="J287" s="47"/>
      <c r="K287" s="48"/>
    </row>
    <row r="288" spans="2:11" s="1" customFormat="1" ht="13.35" hidden="1">
      <c r="B288" s="103"/>
      <c r="C288" s="35" t="s">
        <v>434</v>
      </c>
      <c r="D288" s="35" t="s">
        <v>434</v>
      </c>
      <c r="E288" s="35" t="s">
        <v>406</v>
      </c>
      <c r="F288" s="106" t="s">
        <v>435</v>
      </c>
      <c r="G288" s="73">
        <v>0.48</v>
      </c>
      <c r="H288" s="26">
        <f>B288*G288</f>
        <v>0</v>
      </c>
      <c r="I288" s="46"/>
      <c r="J288" s="47"/>
      <c r="K288" s="48"/>
    </row>
    <row r="289" spans="2:11" s="1" customFormat="1" ht="13.35" hidden="1">
      <c r="B289" s="103"/>
      <c r="C289" s="35" t="s">
        <v>436</v>
      </c>
      <c r="D289" s="35" t="s">
        <v>436</v>
      </c>
      <c r="E289" s="35" t="s">
        <v>406</v>
      </c>
      <c r="F289" s="106" t="s">
        <v>437</v>
      </c>
      <c r="G289" s="73">
        <v>0.48</v>
      </c>
      <c r="H289" s="26">
        <f>B289*G289</f>
        <v>0</v>
      </c>
      <c r="I289" s="46"/>
      <c r="J289" s="47"/>
      <c r="K289" s="48"/>
    </row>
    <row r="290" spans="2:11" s="1" customFormat="1" ht="13.35" hidden="1">
      <c r="B290" s="103"/>
      <c r="C290" s="35" t="s">
        <v>438</v>
      </c>
      <c r="D290" s="35" t="s">
        <v>438</v>
      </c>
      <c r="E290" s="35" t="s">
        <v>406</v>
      </c>
      <c r="F290" s="106" t="s">
        <v>439</v>
      </c>
      <c r="G290" s="73">
        <v>500</v>
      </c>
      <c r="H290" s="26">
        <f>B290*G290</f>
        <v>0</v>
      </c>
      <c r="I290" s="46"/>
      <c r="J290" s="47"/>
      <c r="K290" s="48"/>
    </row>
    <row r="291" spans="2:11" s="1" customFormat="1" ht="13.35" hidden="1">
      <c r="B291" s="103"/>
      <c r="C291" s="35" t="s">
        <v>440</v>
      </c>
      <c r="D291" s="35" t="s">
        <v>440</v>
      </c>
      <c r="E291" s="35" t="s">
        <v>406</v>
      </c>
      <c r="F291" s="106" t="s">
        <v>441</v>
      </c>
      <c r="G291" s="73">
        <v>0.6</v>
      </c>
      <c r="H291" s="26">
        <f>B291*G291</f>
        <v>0</v>
      </c>
      <c r="I291" s="46"/>
      <c r="J291" s="47"/>
      <c r="K291" s="48"/>
    </row>
    <row r="292" spans="2:11" s="1" customFormat="1" ht="13.35" hidden="1">
      <c r="B292" s="103"/>
      <c r="C292" s="35" t="s">
        <v>442</v>
      </c>
      <c r="D292" s="35" t="s">
        <v>442</v>
      </c>
      <c r="E292" s="35" t="s">
        <v>406</v>
      </c>
      <c r="F292" s="106" t="s">
        <v>443</v>
      </c>
      <c r="G292" s="73">
        <v>0.5</v>
      </c>
      <c r="H292" s="26">
        <f>B292*G292</f>
        <v>0</v>
      </c>
      <c r="I292" s="46"/>
      <c r="J292" s="47"/>
      <c r="K292" s="48"/>
    </row>
    <row r="293" spans="2:11" s="1" customFormat="1" ht="13.35" hidden="1">
      <c r="B293" s="103"/>
      <c r="C293" s="35" t="s">
        <v>444</v>
      </c>
      <c r="D293" s="35" t="s">
        <v>444</v>
      </c>
      <c r="E293" s="35" t="s">
        <v>406</v>
      </c>
      <c r="F293" s="106" t="s">
        <v>445</v>
      </c>
      <c r="G293" s="73">
        <v>0.25</v>
      </c>
      <c r="H293" s="26">
        <f>B293*G293</f>
        <v>0</v>
      </c>
      <c r="I293" s="46"/>
      <c r="J293" s="47"/>
      <c r="K293" s="48"/>
    </row>
    <row r="294" spans="2:11" s="1" customFormat="1" ht="13.35" hidden="1">
      <c r="B294" s="103"/>
      <c r="C294" s="35" t="s">
        <v>446</v>
      </c>
      <c r="D294" s="35" t="s">
        <v>446</v>
      </c>
      <c r="E294" s="35" t="s">
        <v>406</v>
      </c>
      <c r="F294" s="106" t="s">
        <v>447</v>
      </c>
      <c r="G294" s="73">
        <v>125</v>
      </c>
      <c r="H294" s="26">
        <f>B294*G294</f>
        <v>0</v>
      </c>
      <c r="I294" s="46"/>
      <c r="J294" s="47"/>
      <c r="K294" s="48"/>
    </row>
    <row r="295" spans="2:11" s="1" customFormat="1" ht="13.35" hidden="1">
      <c r="B295" s="103"/>
      <c r="C295" s="35" t="s">
        <v>448</v>
      </c>
      <c r="D295" s="35" t="s">
        <v>448</v>
      </c>
      <c r="E295" s="35" t="s">
        <v>406</v>
      </c>
      <c r="F295" s="106" t="s">
        <v>449</v>
      </c>
      <c r="G295" s="73">
        <v>0.09</v>
      </c>
      <c r="H295" s="26">
        <f>B295*G295</f>
        <v>0</v>
      </c>
      <c r="I295" s="46"/>
      <c r="J295" s="47"/>
      <c r="K295" s="48"/>
    </row>
    <row r="296" spans="2:11" s="1" customFormat="1" ht="13.35" hidden="1">
      <c r="B296" s="103"/>
      <c r="C296" s="35" t="s">
        <v>450</v>
      </c>
      <c r="D296" s="35" t="s">
        <v>450</v>
      </c>
      <c r="E296" s="35" t="s">
        <v>406</v>
      </c>
      <c r="F296" s="106" t="s">
        <v>451</v>
      </c>
      <c r="G296" s="73">
        <v>0.43</v>
      </c>
      <c r="H296" s="26">
        <f>B296*G296</f>
        <v>0</v>
      </c>
      <c r="I296" s="46"/>
      <c r="J296" s="47"/>
      <c r="K296" s="48"/>
    </row>
    <row r="297" spans="2:11" s="1" customFormat="1" ht="13.35" hidden="1">
      <c r="B297" s="103"/>
      <c r="C297" s="35" t="s">
        <v>452</v>
      </c>
      <c r="D297" s="35" t="s">
        <v>452</v>
      </c>
      <c r="E297" s="35" t="s">
        <v>406</v>
      </c>
      <c r="F297" s="106" t="s">
        <v>453</v>
      </c>
      <c r="G297" s="73">
        <v>0.12</v>
      </c>
      <c r="H297" s="26">
        <f>B297*G297</f>
        <v>0</v>
      </c>
      <c r="I297" s="46"/>
      <c r="J297" s="47"/>
      <c r="K297" s="48"/>
    </row>
    <row r="298" spans="2:11" s="1" customFormat="1" ht="13.35" hidden="1">
      <c r="B298" s="103"/>
      <c r="C298" s="35" t="s">
        <v>454</v>
      </c>
      <c r="D298" s="35" t="s">
        <v>454</v>
      </c>
      <c r="E298" s="35" t="s">
        <v>406</v>
      </c>
      <c r="F298" s="106" t="s">
        <v>455</v>
      </c>
      <c r="G298" s="73">
        <v>65</v>
      </c>
      <c r="H298" s="26">
        <f>B298*G298</f>
        <v>0</v>
      </c>
      <c r="I298" s="46"/>
      <c r="J298" s="47"/>
      <c r="K298" s="48"/>
    </row>
    <row r="299" spans="2:11" s="1" customFormat="1" ht="13.35" hidden="1">
      <c r="B299" s="103"/>
      <c r="C299" s="35" t="s">
        <v>456</v>
      </c>
      <c r="D299" s="35" t="s">
        <v>456</v>
      </c>
      <c r="E299" s="35" t="s">
        <v>406</v>
      </c>
      <c r="F299" s="106" t="s">
        <v>457</v>
      </c>
      <c r="G299" s="73">
        <v>300</v>
      </c>
      <c r="H299" s="26">
        <f>B299*G299</f>
        <v>0</v>
      </c>
      <c r="I299" s="46"/>
      <c r="J299" s="47"/>
      <c r="K299" s="48"/>
    </row>
    <row r="300" spans="2:11" s="1" customFormat="1" ht="13.35" hidden="1">
      <c r="B300" s="103"/>
      <c r="C300" s="35" t="s">
        <v>458</v>
      </c>
      <c r="D300" s="35" t="s">
        <v>458</v>
      </c>
      <c r="E300" s="35" t="s">
        <v>406</v>
      </c>
      <c r="F300" s="106" t="s">
        <v>459</v>
      </c>
      <c r="G300" s="73">
        <v>550</v>
      </c>
      <c r="H300" s="26">
        <f>B300*G300</f>
        <v>0</v>
      </c>
      <c r="I300" s="46"/>
      <c r="J300" s="47"/>
      <c r="K300" s="48"/>
    </row>
    <row r="301" spans="2:11" s="1" customFormat="1" ht="13.35" hidden="1">
      <c r="B301" s="103"/>
      <c r="C301" s="35" t="s">
        <v>460</v>
      </c>
      <c r="D301" s="35" t="s">
        <v>460</v>
      </c>
      <c r="E301" s="35" t="s">
        <v>406</v>
      </c>
      <c r="F301" s="106" t="s">
        <v>461</v>
      </c>
      <c r="G301" s="73">
        <v>0.49</v>
      </c>
      <c r="H301" s="26">
        <f>B301*G301</f>
        <v>0</v>
      </c>
      <c r="I301" s="46"/>
      <c r="J301" s="47"/>
      <c r="K301" s="48"/>
    </row>
    <row r="302" spans="2:11" s="1" customFormat="1" ht="13.35" hidden="1">
      <c r="B302" s="103"/>
      <c r="C302" s="35" t="s">
        <v>462</v>
      </c>
      <c r="D302" s="35" t="s">
        <v>462</v>
      </c>
      <c r="E302" s="35" t="s">
        <v>406</v>
      </c>
      <c r="F302" s="106" t="s">
        <v>463</v>
      </c>
      <c r="G302" s="73">
        <v>0.12</v>
      </c>
      <c r="H302" s="26">
        <f>B302*G302</f>
        <v>0</v>
      </c>
      <c r="I302" s="46"/>
      <c r="J302" s="47"/>
      <c r="K302" s="48"/>
    </row>
    <row r="303" spans="2:11" s="1" customFormat="1" ht="13.35" hidden="1">
      <c r="B303" s="103"/>
      <c r="C303" s="35" t="s">
        <v>464</v>
      </c>
      <c r="D303" s="35" t="s">
        <v>464</v>
      </c>
      <c r="E303" s="35" t="s">
        <v>406</v>
      </c>
      <c r="F303" s="106" t="s">
        <v>465</v>
      </c>
      <c r="G303" s="73">
        <v>20</v>
      </c>
      <c r="H303" s="26">
        <f>B303*G303</f>
        <v>0</v>
      </c>
      <c r="I303" s="46"/>
      <c r="J303" s="47"/>
      <c r="K303" s="48"/>
    </row>
    <row r="304" spans="2:11" s="1" customFormat="1" ht="13.35" hidden="1">
      <c r="B304" s="103"/>
      <c r="C304" s="35" t="s">
        <v>466</v>
      </c>
      <c r="D304" s="35" t="s">
        <v>466</v>
      </c>
      <c r="E304" s="35" t="s">
        <v>406</v>
      </c>
      <c r="F304" s="106" t="s">
        <v>467</v>
      </c>
      <c r="G304" s="73">
        <v>0.25</v>
      </c>
      <c r="H304" s="26">
        <f>B304*G304</f>
        <v>0</v>
      </c>
      <c r="I304" s="46"/>
      <c r="J304" s="47"/>
      <c r="K304" s="48"/>
    </row>
    <row r="305" spans="2:11" s="1" customFormat="1" ht="13.35" hidden="1">
      <c r="B305" s="103"/>
      <c r="C305" s="35" t="s">
        <v>468</v>
      </c>
      <c r="D305" s="35" t="s">
        <v>468</v>
      </c>
      <c r="E305" s="35" t="s">
        <v>406</v>
      </c>
      <c r="F305" s="106" t="s">
        <v>469</v>
      </c>
      <c r="G305" s="73">
        <v>0.15</v>
      </c>
      <c r="H305" s="26">
        <f>B305*G305</f>
        <v>0</v>
      </c>
      <c r="I305" s="46"/>
      <c r="J305" s="47"/>
      <c r="K305" s="48"/>
    </row>
    <row r="306" spans="2:11" s="1" customFormat="1" ht="13.35" hidden="1">
      <c r="B306" s="103"/>
      <c r="C306" s="35"/>
      <c r="D306" s="35"/>
      <c r="E306" s="35"/>
      <c r="F306" s="106"/>
      <c r="G306" s="73"/>
      <c r="H306" s="26">
        <f>B306*G306</f>
        <v>0</v>
      </c>
      <c r="I306" s="46"/>
      <c r="J306" s="47"/>
      <c r="K306" s="48"/>
    </row>
    <row r="307" spans="2:11" s="1" customFormat="1" ht="13.35" hidden="1">
      <c r="B307" s="103"/>
      <c r="C307" s="35" t="s">
        <v>470</v>
      </c>
      <c r="D307" s="35" t="s">
        <v>470</v>
      </c>
      <c r="E307" s="35" t="s">
        <v>406</v>
      </c>
      <c r="F307" s="106" t="s">
        <v>471</v>
      </c>
      <c r="G307" s="73">
        <v>45</v>
      </c>
      <c r="H307" s="26">
        <f>B307*G307</f>
        <v>0</v>
      </c>
      <c r="I307" s="46"/>
      <c r="J307" s="47"/>
      <c r="K307" s="48"/>
    </row>
    <row r="308" spans="2:11" s="1" customFormat="1" ht="13.35" hidden="1">
      <c r="B308" s="103"/>
      <c r="C308" s="35" t="s">
        <v>472</v>
      </c>
      <c r="D308" s="35" t="s">
        <v>472</v>
      </c>
      <c r="E308" s="35" t="s">
        <v>406</v>
      </c>
      <c r="F308" s="106" t="s">
        <v>473</v>
      </c>
      <c r="G308" s="73">
        <v>1000</v>
      </c>
      <c r="H308" s="26">
        <f>B308*G308</f>
        <v>0</v>
      </c>
      <c r="I308" s="46"/>
      <c r="J308" s="47"/>
      <c r="K308" s="48"/>
    </row>
    <row r="309" spans="2:11" s="1" customFormat="1" ht="13.35">
      <c r="B309" s="103">
        <v>5</v>
      </c>
      <c r="C309" s="35" t="s">
        <v>474</v>
      </c>
      <c r="D309" s="35" t="s">
        <v>474</v>
      </c>
      <c r="E309" s="35" t="s">
        <v>406</v>
      </c>
      <c r="F309" s="106" t="s">
        <v>475</v>
      </c>
      <c r="G309" s="73">
        <v>300</v>
      </c>
      <c r="H309" s="26">
        <f>B309*G309</f>
        <v>1500</v>
      </c>
      <c r="I309" s="46"/>
      <c r="J309" s="47"/>
      <c r="K309" s="48"/>
    </row>
    <row r="310" spans="2:11" s="1" customFormat="1" ht="13.35">
      <c r="B310" s="103">
        <v>40</v>
      </c>
      <c r="C310" s="35" t="s">
        <v>476</v>
      </c>
      <c r="D310" s="35" t="s">
        <v>476</v>
      </c>
      <c r="E310" s="35" t="s">
        <v>406</v>
      </c>
      <c r="F310" s="106" t="s">
        <v>477</v>
      </c>
      <c r="G310" s="73">
        <v>110</v>
      </c>
      <c r="H310" s="26">
        <f>B310*G310</f>
        <v>4400</v>
      </c>
      <c r="I310" s="46"/>
      <c r="J310" s="47"/>
      <c r="K310" s="48"/>
    </row>
    <row r="311" spans="2:11" s="1" customFormat="1" ht="13.35" hidden="1">
      <c r="B311" s="103"/>
      <c r="C311" s="35" t="s">
        <v>478</v>
      </c>
      <c r="D311" s="35" t="s">
        <v>478</v>
      </c>
      <c r="E311" s="35" t="s">
        <v>406</v>
      </c>
      <c r="F311" s="106" t="s">
        <v>479</v>
      </c>
      <c r="G311" s="73">
        <v>30</v>
      </c>
      <c r="H311" s="26">
        <f>B311*G311</f>
        <v>0</v>
      </c>
      <c r="I311" s="46"/>
      <c r="J311" s="47"/>
      <c r="K311" s="48"/>
    </row>
    <row r="312" spans="2:11" s="1" customFormat="1" ht="13.35" hidden="1">
      <c r="B312" s="103"/>
      <c r="C312" s="35" t="s">
        <v>480</v>
      </c>
      <c r="D312" s="35" t="s">
        <v>480</v>
      </c>
      <c r="E312" s="35" t="s">
        <v>406</v>
      </c>
      <c r="F312" s="106" t="s">
        <v>481</v>
      </c>
      <c r="G312" s="73">
        <v>300</v>
      </c>
      <c r="H312" s="26">
        <f>B312*G312</f>
        <v>0</v>
      </c>
      <c r="I312" s="46"/>
      <c r="J312" s="47"/>
      <c r="K312" s="48"/>
    </row>
    <row r="313" spans="2:11" s="1" customFormat="1" ht="13.35" hidden="1">
      <c r="B313" s="103"/>
      <c r="C313" s="35" t="s">
        <v>482</v>
      </c>
      <c r="D313" s="35" t="s">
        <v>482</v>
      </c>
      <c r="E313" s="35" t="s">
        <v>406</v>
      </c>
      <c r="F313" s="106" t="s">
        <v>483</v>
      </c>
      <c r="G313" s="73">
        <v>90</v>
      </c>
      <c r="H313" s="26">
        <f>B313*G313</f>
        <v>0</v>
      </c>
      <c r="I313" s="46"/>
      <c r="J313" s="47"/>
      <c r="K313" s="48"/>
    </row>
    <row r="314" spans="2:11" s="1" customFormat="1" ht="13.35">
      <c r="B314" s="103">
        <v>1</v>
      </c>
      <c r="C314" s="35" t="s">
        <v>484</v>
      </c>
      <c r="D314" s="35" t="s">
        <v>484</v>
      </c>
      <c r="E314" s="35" t="s">
        <v>406</v>
      </c>
      <c r="F314" s="106" t="s">
        <v>485</v>
      </c>
      <c r="G314" s="73">
        <v>300</v>
      </c>
      <c r="H314" s="26">
        <f>B314*G314</f>
        <v>300</v>
      </c>
      <c r="I314" s="46"/>
      <c r="J314" s="47"/>
      <c r="K314" s="48"/>
    </row>
    <row r="315" spans="2:11" s="1" customFormat="1" ht="13.35" hidden="1">
      <c r="B315" s="103"/>
      <c r="C315" s="35"/>
      <c r="D315" s="35"/>
      <c r="E315" s="35"/>
      <c r="F315" s="106"/>
      <c r="G315" s="73"/>
      <c r="H315" s="26">
        <f>B315*G315</f>
        <v>0</v>
      </c>
      <c r="I315" s="46"/>
      <c r="J315" s="47"/>
      <c r="K315" s="48"/>
    </row>
    <row r="316" spans="2:11" s="1" customFormat="1" ht="13.35">
      <c r="B316" s="103">
        <v>2000</v>
      </c>
      <c r="C316" s="35" t="s">
        <v>486</v>
      </c>
      <c r="D316" s="35" t="s">
        <v>486</v>
      </c>
      <c r="E316" s="35" t="s">
        <v>406</v>
      </c>
      <c r="F316" s="106" t="s">
        <v>487</v>
      </c>
      <c r="G316" s="73">
        <v>0.3</v>
      </c>
      <c r="H316" s="26">
        <f>B316*G316</f>
        <v>600</v>
      </c>
      <c r="I316" s="46"/>
      <c r="J316" s="47"/>
      <c r="K316" s="48"/>
    </row>
    <row r="317" spans="2:11" s="1" customFormat="1" ht="13.35">
      <c r="B317" s="103">
        <v>1</v>
      </c>
      <c r="C317" s="35"/>
      <c r="D317" s="35"/>
      <c r="E317" s="35"/>
      <c r="F317" s="106" t="s">
        <v>488</v>
      </c>
      <c r="G317" s="73">
        <v>6500</v>
      </c>
      <c r="H317" s="26">
        <f>B317*G317</f>
        <v>6500</v>
      </c>
      <c r="I317" s="46"/>
      <c r="J317" s="47"/>
      <c r="K317" s="48"/>
    </row>
    <row r="318" spans="2:11" s="1" customFormat="1" ht="13.35" hidden="1">
      <c r="B318" s="103"/>
      <c r="C318" s="35" t="s">
        <v>489</v>
      </c>
      <c r="D318" s="35" t="s">
        <v>489</v>
      </c>
      <c r="E318" s="35" t="s">
        <v>406</v>
      </c>
      <c r="F318" s="106" t="s">
        <v>490</v>
      </c>
      <c r="G318" s="73">
        <v>375</v>
      </c>
      <c r="H318" s="26">
        <f>B318*G318</f>
        <v>0</v>
      </c>
      <c r="I318" s="46"/>
      <c r="J318" s="47"/>
      <c r="K318" s="48"/>
    </row>
    <row r="319" spans="2:11" s="1" customFormat="1" ht="13.35" hidden="1">
      <c r="B319" s="103"/>
      <c r="C319" s="35" t="s">
        <v>491</v>
      </c>
      <c r="D319" s="35" t="s">
        <v>491</v>
      </c>
      <c r="E319" s="35" t="s">
        <v>406</v>
      </c>
      <c r="F319" s="106" t="s">
        <v>492</v>
      </c>
      <c r="G319" s="73">
        <v>475</v>
      </c>
      <c r="H319" s="26">
        <f>B319*G319</f>
        <v>0</v>
      </c>
      <c r="I319" s="46"/>
      <c r="J319" s="47"/>
      <c r="K319" s="48"/>
    </row>
    <row r="320" spans="2:11" s="1" customFormat="1" ht="13.35" hidden="1">
      <c r="B320" s="103"/>
      <c r="C320" s="35" t="s">
        <v>493</v>
      </c>
      <c r="D320" s="35" t="s">
        <v>493</v>
      </c>
      <c r="E320" s="35" t="s">
        <v>406</v>
      </c>
      <c r="F320" s="106" t="s">
        <v>392</v>
      </c>
      <c r="G320" s="73">
        <v>75</v>
      </c>
      <c r="H320" s="26">
        <f>B320*G320</f>
        <v>0</v>
      </c>
      <c r="I320" s="46"/>
      <c r="J320" s="47"/>
      <c r="K320" s="48"/>
    </row>
    <row r="321" spans="2:11" s="1" customFormat="1" ht="13.35" hidden="1">
      <c r="B321" s="103"/>
      <c r="C321" s="35"/>
      <c r="D321" s="35"/>
      <c r="E321" s="35"/>
      <c r="F321" s="106"/>
      <c r="G321" s="73"/>
      <c r="H321" s="26">
        <f>B321*G321</f>
        <v>0</v>
      </c>
      <c r="I321" s="46"/>
      <c r="J321" s="47"/>
      <c r="K321" s="48"/>
    </row>
    <row r="322" spans="2:11" s="1" customFormat="1" ht="12.7" hidden="1" customHeight="1">
      <c r="B322" s="103"/>
      <c r="C322" s="35" t="s">
        <v>494</v>
      </c>
      <c r="D322" s="35" t="s">
        <v>494</v>
      </c>
      <c r="E322" s="35" t="s">
        <v>406</v>
      </c>
      <c r="F322" s="106" t="s">
        <v>495</v>
      </c>
      <c r="G322" s="73">
        <v>7.5</v>
      </c>
      <c r="H322" s="26">
        <f>B322*G322</f>
        <v>0</v>
      </c>
      <c r="I322" s="46"/>
      <c r="J322" s="47"/>
      <c r="K322" s="48"/>
    </row>
    <row r="323" spans="2:11" s="1" customFormat="1" ht="13.35" hidden="1">
      <c r="B323" s="103"/>
      <c r="C323" s="35" t="s">
        <v>496</v>
      </c>
      <c r="D323" s="35" t="s">
        <v>496</v>
      </c>
      <c r="E323" s="35" t="s">
        <v>406</v>
      </c>
      <c r="F323" s="106" t="s">
        <v>497</v>
      </c>
      <c r="G323" s="73">
        <v>0.7</v>
      </c>
      <c r="H323" s="26">
        <f>B323*G323</f>
        <v>0</v>
      </c>
      <c r="I323" s="46"/>
      <c r="J323" s="47"/>
      <c r="K323" s="48"/>
    </row>
    <row r="324" spans="2:11" s="1" customFormat="1" ht="13.35" hidden="1">
      <c r="B324" s="103"/>
      <c r="C324" s="35" t="s">
        <v>498</v>
      </c>
      <c r="D324" s="35" t="s">
        <v>498</v>
      </c>
      <c r="E324" s="35" t="s">
        <v>406</v>
      </c>
      <c r="F324" s="106" t="s">
        <v>499</v>
      </c>
      <c r="G324" s="73">
        <v>0.75</v>
      </c>
      <c r="H324" s="26">
        <f>B324*G324</f>
        <v>0</v>
      </c>
      <c r="I324" s="46"/>
      <c r="J324" s="47"/>
      <c r="K324" s="48"/>
    </row>
    <row r="325" spans="2:11" s="1" customFormat="1" ht="13.35" hidden="1">
      <c r="B325" s="103"/>
      <c r="C325" s="35" t="s">
        <v>500</v>
      </c>
      <c r="D325" s="35" t="s">
        <v>500</v>
      </c>
      <c r="E325" s="35" t="s">
        <v>406</v>
      </c>
      <c r="F325" s="106" t="s">
        <v>501</v>
      </c>
      <c r="G325" s="73">
        <v>4</v>
      </c>
      <c r="H325" s="26">
        <f>B325*G325</f>
        <v>0</v>
      </c>
      <c r="I325" s="46"/>
      <c r="J325" s="47"/>
      <c r="K325" s="48"/>
    </row>
    <row r="326" spans="2:11" s="1" customFormat="1" ht="13.35" hidden="1">
      <c r="B326" s="103"/>
      <c r="C326" s="35" t="s">
        <v>502</v>
      </c>
      <c r="D326" s="35" t="s">
        <v>502</v>
      </c>
      <c r="E326" s="35" t="s">
        <v>406</v>
      </c>
      <c r="F326" s="106" t="s">
        <v>503</v>
      </c>
      <c r="G326" s="73">
        <v>150</v>
      </c>
      <c r="H326" s="26">
        <f>B326*G326</f>
        <v>0</v>
      </c>
      <c r="I326" s="46"/>
      <c r="J326" s="47"/>
      <c r="K326" s="48"/>
    </row>
    <row r="327" spans="2:11" s="1" customFormat="1" ht="13.35" hidden="1">
      <c r="B327" s="103"/>
      <c r="C327" s="35" t="s">
        <v>504</v>
      </c>
      <c r="D327" s="35" t="s">
        <v>504</v>
      </c>
      <c r="E327" s="35" t="s">
        <v>406</v>
      </c>
      <c r="F327" s="106" t="s">
        <v>505</v>
      </c>
      <c r="G327" s="73">
        <v>10.5</v>
      </c>
      <c r="H327" s="26">
        <f>B327*G327</f>
        <v>0</v>
      </c>
      <c r="I327" s="46"/>
      <c r="J327" s="47"/>
      <c r="K327" s="48"/>
    </row>
    <row r="328" spans="2:11" s="1" customFormat="1" ht="13.35" hidden="1">
      <c r="B328" s="103"/>
      <c r="C328" s="35" t="s">
        <v>506</v>
      </c>
      <c r="D328" s="35" t="s">
        <v>506</v>
      </c>
      <c r="E328" s="35" t="s">
        <v>406</v>
      </c>
      <c r="F328" s="106" t="s">
        <v>507</v>
      </c>
      <c r="G328" s="73">
        <v>10.5</v>
      </c>
      <c r="H328" s="26">
        <f>B328*G328</f>
        <v>0</v>
      </c>
      <c r="I328" s="46"/>
      <c r="J328" s="47"/>
      <c r="K328" s="48"/>
    </row>
    <row r="329" spans="2:11" s="1" customFormat="1" ht="12.7" customHeight="1">
      <c r="B329" s="103">
        <v>17</v>
      </c>
      <c r="C329" s="35" t="s">
        <v>508</v>
      </c>
      <c r="D329" s="35" t="s">
        <v>508</v>
      </c>
      <c r="E329" s="35" t="s">
        <v>406</v>
      </c>
      <c r="F329" s="106" t="s">
        <v>509</v>
      </c>
      <c r="G329" s="73">
        <v>350</v>
      </c>
      <c r="H329" s="26">
        <f>B329*G329</f>
        <v>5950</v>
      </c>
      <c r="I329" s="46"/>
      <c r="J329" s="47"/>
      <c r="K329" s="48"/>
    </row>
    <row r="330" spans="2:11" s="1" customFormat="1" ht="13.35">
      <c r="B330" s="103">
        <v>1</v>
      </c>
      <c r="C330" s="35"/>
      <c r="D330" s="35"/>
      <c r="E330" s="35"/>
      <c r="F330" s="106" t="s">
        <v>510</v>
      </c>
      <c r="G330" s="73">
        <v>3000</v>
      </c>
      <c r="H330" s="26">
        <f>B330*G330</f>
        <v>3000</v>
      </c>
      <c r="I330" s="46"/>
      <c r="J330" s="47"/>
      <c r="K330" s="48"/>
    </row>
    <row r="331" spans="2:11" s="1" customFormat="1" ht="13.35" hidden="1">
      <c r="B331" s="103"/>
      <c r="C331" s="35"/>
      <c r="D331" s="35"/>
      <c r="E331" s="35" t="s">
        <v>511</v>
      </c>
      <c r="F331" s="106" t="s">
        <v>512</v>
      </c>
      <c r="G331" s="73">
        <v>13</v>
      </c>
      <c r="H331" s="26">
        <f>B331*G331</f>
        <v>0</v>
      </c>
      <c r="I331" s="46"/>
      <c r="J331" s="47"/>
      <c r="K331" s="48"/>
    </row>
    <row r="332" spans="2:11" s="1" customFormat="1" ht="13.35" hidden="1">
      <c r="B332" s="103"/>
      <c r="C332" s="35"/>
      <c r="D332" s="35"/>
      <c r="E332" s="35" t="s">
        <v>511</v>
      </c>
      <c r="F332" s="106" t="s">
        <v>513</v>
      </c>
      <c r="G332" s="73">
        <v>15</v>
      </c>
      <c r="H332" s="26">
        <f>B332*G332</f>
        <v>0</v>
      </c>
      <c r="I332" s="46"/>
      <c r="J332" s="47"/>
      <c r="K332" s="48"/>
    </row>
    <row r="333" spans="2:11" s="1" customFormat="1" ht="13.35" hidden="1">
      <c r="B333" s="103"/>
      <c r="C333" s="35"/>
      <c r="D333" s="35"/>
      <c r="E333" s="35" t="s">
        <v>511</v>
      </c>
      <c r="F333" s="106" t="s">
        <v>514</v>
      </c>
      <c r="G333" s="73">
        <v>18</v>
      </c>
      <c r="H333" s="26">
        <f>B333*G333</f>
        <v>0</v>
      </c>
      <c r="I333" s="46"/>
      <c r="J333" s="47"/>
      <c r="K333" s="48"/>
    </row>
    <row r="334" spans="2:11" s="1" customFormat="1" ht="13.35" hidden="1">
      <c r="B334" s="103"/>
      <c r="C334" s="35"/>
      <c r="D334" s="35"/>
      <c r="E334" s="35" t="s">
        <v>511</v>
      </c>
      <c r="F334" s="106" t="s">
        <v>515</v>
      </c>
      <c r="G334" s="73">
        <v>120</v>
      </c>
      <c r="H334" s="26">
        <f>B334*G334</f>
        <v>0</v>
      </c>
      <c r="I334" s="46"/>
      <c r="J334" s="47"/>
      <c r="K334" s="48"/>
    </row>
    <row r="335" spans="2:11" s="1" customFormat="1" ht="13.35" hidden="1">
      <c r="B335" s="103"/>
      <c r="C335" s="35"/>
      <c r="D335" s="35"/>
      <c r="E335" s="35" t="s">
        <v>511</v>
      </c>
      <c r="F335" s="106" t="s">
        <v>516</v>
      </c>
      <c r="G335" s="73">
        <v>120</v>
      </c>
      <c r="H335" s="26">
        <f>B335*G335</f>
        <v>0</v>
      </c>
      <c r="I335" s="46"/>
      <c r="J335" s="47"/>
      <c r="K335" s="48"/>
    </row>
    <row r="336" spans="2:11" s="1" customFormat="1" ht="13.35" hidden="1">
      <c r="B336" s="103"/>
      <c r="C336" s="35"/>
      <c r="D336" s="35"/>
      <c r="E336" s="35" t="s">
        <v>511</v>
      </c>
      <c r="F336" s="106" t="s">
        <v>517</v>
      </c>
      <c r="G336" s="73">
        <v>5</v>
      </c>
      <c r="H336" s="26">
        <f>B336*G336</f>
        <v>0</v>
      </c>
      <c r="I336" s="46"/>
      <c r="J336" s="47"/>
      <c r="K336" s="48"/>
    </row>
    <row r="337" spans="2:11" s="1" customFormat="1" ht="13.35" hidden="1">
      <c r="B337" s="103"/>
      <c r="C337" s="35"/>
      <c r="D337" s="35"/>
      <c r="E337" s="35" t="s">
        <v>511</v>
      </c>
      <c r="F337" s="106" t="s">
        <v>518</v>
      </c>
      <c r="G337" s="73">
        <v>6</v>
      </c>
      <c r="H337" s="26">
        <f>B337*G337</f>
        <v>0</v>
      </c>
      <c r="I337" s="46"/>
      <c r="J337" s="47"/>
      <c r="K337" s="48"/>
    </row>
    <row r="338" spans="2:11" s="1" customFormat="1" ht="13.35" hidden="1">
      <c r="B338" s="103"/>
      <c r="C338" s="35"/>
      <c r="D338" s="35"/>
      <c r="E338" s="35" t="s">
        <v>511</v>
      </c>
      <c r="F338" s="106" t="s">
        <v>519</v>
      </c>
      <c r="G338" s="73">
        <v>200</v>
      </c>
      <c r="H338" s="26">
        <f>B338*G338</f>
        <v>0</v>
      </c>
      <c r="I338" s="46"/>
      <c r="J338" s="47"/>
      <c r="K338" s="48"/>
    </row>
    <row r="339" spans="2:11" s="1" customFormat="1" ht="13.35" hidden="1">
      <c r="B339" s="103"/>
      <c r="C339" s="35"/>
      <c r="D339" s="35"/>
      <c r="E339" s="35"/>
      <c r="F339" s="106"/>
      <c r="G339" s="73"/>
      <c r="H339" s="26">
        <f>B339*G339</f>
        <v>0</v>
      </c>
      <c r="I339" s="46"/>
      <c r="J339" s="47"/>
      <c r="K339" s="48"/>
    </row>
    <row r="340" spans="2:11" s="1" customFormat="1" ht="26.65" hidden="1">
      <c r="B340" s="103"/>
      <c r="C340" s="35"/>
      <c r="D340" s="35"/>
      <c r="E340" s="35" t="s">
        <v>520</v>
      </c>
      <c r="F340" s="104" t="s">
        <v>359</v>
      </c>
      <c r="G340" s="73">
        <v>1.1200000000000001</v>
      </c>
      <c r="H340" s="26">
        <f>B340*G340</f>
        <v>0</v>
      </c>
      <c r="I340" s="46"/>
      <c r="J340" s="47"/>
      <c r="K340" s="48"/>
    </row>
    <row r="341" spans="2:11" s="1" customFormat="1" ht="13.35" hidden="1">
      <c r="B341" s="103"/>
      <c r="C341" s="35"/>
      <c r="D341" s="35"/>
      <c r="E341" s="35" t="s">
        <v>520</v>
      </c>
      <c r="F341" s="106" t="s">
        <v>360</v>
      </c>
      <c r="G341" s="73">
        <v>0.09</v>
      </c>
      <c r="H341" s="26">
        <f>B341*G341</f>
        <v>0</v>
      </c>
      <c r="I341" s="46"/>
      <c r="J341" s="47"/>
      <c r="K341" s="48"/>
    </row>
    <row r="342" spans="2:11" s="1" customFormat="1" ht="13.35" hidden="1">
      <c r="B342" s="103"/>
      <c r="C342" s="35"/>
      <c r="D342" s="35"/>
      <c r="E342" s="35" t="s">
        <v>520</v>
      </c>
      <c r="F342" s="106" t="s">
        <v>361</v>
      </c>
      <c r="G342" s="73">
        <v>0.08</v>
      </c>
      <c r="H342" s="26">
        <f>B342*G342</f>
        <v>0</v>
      </c>
      <c r="I342" s="46"/>
      <c r="J342" s="47"/>
      <c r="K342" s="48"/>
    </row>
    <row r="343" spans="2:11" s="1" customFormat="1" ht="13.35" hidden="1">
      <c r="B343" s="103"/>
      <c r="C343" s="35"/>
      <c r="D343" s="35"/>
      <c r="E343" s="35" t="s">
        <v>520</v>
      </c>
      <c r="F343" s="106" t="s">
        <v>362</v>
      </c>
      <c r="G343" s="73">
        <v>0.49</v>
      </c>
      <c r="H343" s="26">
        <f>B343*G343</f>
        <v>0</v>
      </c>
      <c r="I343" s="46"/>
      <c r="J343" s="47"/>
      <c r="K343" s="48"/>
    </row>
    <row r="344" spans="2:11" s="1" customFormat="1" ht="13.35" hidden="1">
      <c r="B344" s="103"/>
      <c r="C344" s="35"/>
      <c r="D344" s="35"/>
      <c r="E344" s="35" t="s">
        <v>520</v>
      </c>
      <c r="F344" s="106" t="s">
        <v>363</v>
      </c>
      <c r="G344" s="73">
        <v>4.5</v>
      </c>
      <c r="H344" s="26">
        <f>B344*G344</f>
        <v>0</v>
      </c>
      <c r="I344" s="46"/>
      <c r="J344" s="47"/>
      <c r="K344" s="48"/>
    </row>
    <row r="345" spans="2:11" s="1" customFormat="1" ht="13.35" hidden="1">
      <c r="B345" s="103"/>
      <c r="C345" s="35"/>
      <c r="D345" s="35"/>
      <c r="E345" s="35" t="s">
        <v>520</v>
      </c>
      <c r="F345" s="106" t="s">
        <v>364</v>
      </c>
      <c r="G345" s="73">
        <v>4</v>
      </c>
      <c r="H345" s="26">
        <f>B345*G345</f>
        <v>0</v>
      </c>
      <c r="I345" s="46"/>
      <c r="J345" s="47"/>
      <c r="K345" s="48"/>
    </row>
    <row r="346" spans="2:11" s="1" customFormat="1" ht="13.35" hidden="1">
      <c r="B346" s="103"/>
      <c r="C346" s="35"/>
      <c r="D346" s="35"/>
      <c r="E346" s="35" t="s">
        <v>520</v>
      </c>
      <c r="F346" s="106" t="s">
        <v>365</v>
      </c>
      <c r="G346" s="73">
        <v>45</v>
      </c>
      <c r="H346" s="26">
        <f>B346*G346</f>
        <v>0</v>
      </c>
      <c r="I346" s="46"/>
      <c r="J346" s="47"/>
      <c r="K346" s="48"/>
    </row>
    <row r="347" spans="2:11" s="1" customFormat="1" ht="13.35" hidden="1">
      <c r="B347" s="103"/>
      <c r="C347" s="35"/>
      <c r="D347" s="35"/>
      <c r="E347" s="35" t="s">
        <v>520</v>
      </c>
      <c r="F347" s="106" t="s">
        <v>366</v>
      </c>
      <c r="G347" s="73">
        <v>15</v>
      </c>
      <c r="H347" s="26">
        <f>B347*G347</f>
        <v>0</v>
      </c>
      <c r="I347" s="46"/>
      <c r="J347" s="47"/>
      <c r="K347" s="48"/>
    </row>
    <row r="348" spans="2:11" s="1" customFormat="1" ht="13.35" hidden="1">
      <c r="B348" s="103"/>
      <c r="C348" s="35"/>
      <c r="D348" s="35"/>
      <c r="E348" s="35" t="s">
        <v>520</v>
      </c>
      <c r="F348" s="106" t="s">
        <v>367</v>
      </c>
      <c r="G348" s="73">
        <v>40</v>
      </c>
      <c r="H348" s="26">
        <f>B348*G348</f>
        <v>0</v>
      </c>
      <c r="I348" s="46"/>
      <c r="J348" s="47"/>
      <c r="K348" s="48"/>
    </row>
    <row r="349" spans="2:11" s="1" customFormat="1" ht="13.35" hidden="1">
      <c r="B349" s="103"/>
      <c r="C349" s="35"/>
      <c r="D349" s="35"/>
      <c r="E349" s="35" t="s">
        <v>520</v>
      </c>
      <c r="F349" s="106" t="s">
        <v>368</v>
      </c>
      <c r="G349" s="73">
        <v>28</v>
      </c>
      <c r="H349" s="26">
        <f>B349*G349</f>
        <v>0</v>
      </c>
      <c r="I349" s="46"/>
      <c r="J349" s="47"/>
      <c r="K349" s="48"/>
    </row>
    <row r="350" spans="2:11" s="1" customFormat="1" ht="13.35" hidden="1">
      <c r="B350" s="103"/>
      <c r="C350" s="35"/>
      <c r="D350" s="35"/>
      <c r="E350" s="35" t="s">
        <v>520</v>
      </c>
      <c r="F350" s="106" t="s">
        <v>369</v>
      </c>
      <c r="G350" s="73">
        <v>50</v>
      </c>
      <c r="H350" s="26">
        <f>B350*G350</f>
        <v>0</v>
      </c>
      <c r="I350" s="46"/>
      <c r="J350" s="47"/>
      <c r="K350" s="48"/>
    </row>
    <row r="351" spans="2:11" s="1" customFormat="1" ht="13.35" hidden="1">
      <c r="B351" s="103"/>
      <c r="C351" s="35"/>
      <c r="D351" s="35"/>
      <c r="E351" s="35" t="s">
        <v>520</v>
      </c>
      <c r="F351" s="106" t="s">
        <v>370</v>
      </c>
      <c r="G351" s="73">
        <v>19</v>
      </c>
      <c r="H351" s="26">
        <f>B351*G351</f>
        <v>0</v>
      </c>
      <c r="I351" s="46"/>
      <c r="J351" s="47"/>
      <c r="K351" s="48"/>
    </row>
    <row r="352" spans="2:11" s="1" customFormat="1" ht="13.35" hidden="1">
      <c r="B352" s="103"/>
      <c r="C352" s="35"/>
      <c r="D352" s="35"/>
      <c r="E352" s="35" t="s">
        <v>520</v>
      </c>
      <c r="F352" s="106" t="s">
        <v>371</v>
      </c>
      <c r="G352" s="73">
        <v>0.43</v>
      </c>
      <c r="H352" s="26">
        <f>B352*G352</f>
        <v>0</v>
      </c>
      <c r="I352" s="46"/>
      <c r="J352" s="47"/>
      <c r="K352" s="48"/>
    </row>
    <row r="353" spans="2:11" s="1" customFormat="1" ht="13.35" hidden="1">
      <c r="B353" s="103"/>
      <c r="C353" s="35"/>
      <c r="D353" s="35"/>
      <c r="E353" s="35" t="s">
        <v>520</v>
      </c>
      <c r="F353" s="106" t="s">
        <v>372</v>
      </c>
      <c r="G353" s="73">
        <v>0.6</v>
      </c>
      <c r="H353" s="26">
        <f>B353*G353</f>
        <v>0</v>
      </c>
      <c r="I353" s="46"/>
      <c r="J353" s="47"/>
      <c r="K353" s="48"/>
    </row>
    <row r="354" spans="2:11" s="1" customFormat="1" ht="13.35" hidden="1">
      <c r="B354" s="103"/>
      <c r="C354" s="35"/>
      <c r="D354" s="35"/>
      <c r="E354" s="35" t="s">
        <v>520</v>
      </c>
      <c r="F354" s="106" t="s">
        <v>373</v>
      </c>
      <c r="G354" s="73">
        <v>0.19</v>
      </c>
      <c r="H354" s="26">
        <f>B354*G354</f>
        <v>0</v>
      </c>
      <c r="I354" s="46"/>
      <c r="J354" s="47"/>
      <c r="K354" s="48"/>
    </row>
    <row r="355" spans="2:11" s="1" customFormat="1" ht="13.35" hidden="1">
      <c r="B355" s="103"/>
      <c r="C355" s="35"/>
      <c r="D355" s="35"/>
      <c r="E355" s="35" t="s">
        <v>520</v>
      </c>
      <c r="F355" s="106" t="s">
        <v>374</v>
      </c>
      <c r="G355" s="73">
        <v>0.08</v>
      </c>
      <c r="H355" s="26">
        <f>B355*G355</f>
        <v>0</v>
      </c>
      <c r="I355" s="46"/>
      <c r="J355" s="47"/>
      <c r="K355" s="48"/>
    </row>
    <row r="356" spans="2:11" s="1" customFormat="1" ht="13.35" hidden="1">
      <c r="B356" s="103"/>
      <c r="C356" s="35"/>
      <c r="D356" s="35"/>
      <c r="E356" s="35" t="s">
        <v>520</v>
      </c>
      <c r="F356" s="106" t="s">
        <v>375</v>
      </c>
      <c r="G356" s="73">
        <v>0.46</v>
      </c>
      <c r="H356" s="26">
        <f>B356*G356</f>
        <v>0</v>
      </c>
      <c r="I356" s="46"/>
      <c r="J356" s="47"/>
      <c r="K356" s="48"/>
    </row>
    <row r="357" spans="2:11" s="1" customFormat="1" ht="13.35" hidden="1">
      <c r="B357" s="103"/>
      <c r="C357" s="35"/>
      <c r="D357" s="35"/>
      <c r="E357" s="35" t="s">
        <v>520</v>
      </c>
      <c r="F357" s="106" t="s">
        <v>376</v>
      </c>
      <c r="G357" s="73">
        <v>0.63</v>
      </c>
      <c r="H357" s="26">
        <f>B357*G357</f>
        <v>0</v>
      </c>
      <c r="I357" s="46"/>
      <c r="J357" s="47"/>
      <c r="K357" s="48"/>
    </row>
    <row r="358" spans="2:11" s="1" customFormat="1" ht="13.35" hidden="1">
      <c r="B358" s="103"/>
      <c r="C358" s="35"/>
      <c r="D358" s="35"/>
      <c r="E358" s="35" t="s">
        <v>520</v>
      </c>
      <c r="F358" s="106" t="s">
        <v>377</v>
      </c>
      <c r="G358" s="73">
        <v>0.33</v>
      </c>
      <c r="H358" s="26">
        <f>B358*G358</f>
        <v>0</v>
      </c>
      <c r="I358" s="46"/>
      <c r="J358" s="47"/>
      <c r="K358" s="48"/>
    </row>
    <row r="359" spans="2:11" s="1" customFormat="1" ht="13.35" hidden="1">
      <c r="B359" s="103"/>
      <c r="C359" s="35"/>
      <c r="D359" s="35"/>
      <c r="E359" s="35" t="s">
        <v>520</v>
      </c>
      <c r="F359" s="106" t="s">
        <v>378</v>
      </c>
      <c r="G359" s="73">
        <v>65</v>
      </c>
      <c r="H359" s="26">
        <f>B359*G359</f>
        <v>0</v>
      </c>
      <c r="I359" s="46"/>
      <c r="J359" s="47"/>
      <c r="K359" s="48"/>
    </row>
    <row r="360" spans="2:11" s="1" customFormat="1" ht="13.35" hidden="1">
      <c r="B360" s="103"/>
      <c r="C360" s="35"/>
      <c r="D360" s="35"/>
      <c r="E360" s="35" t="s">
        <v>520</v>
      </c>
      <c r="F360" s="106" t="s">
        <v>379</v>
      </c>
      <c r="G360" s="73">
        <v>56</v>
      </c>
      <c r="H360" s="26">
        <f>B360*G360</f>
        <v>0</v>
      </c>
      <c r="I360" s="46"/>
      <c r="J360" s="47"/>
      <c r="K360" s="48"/>
    </row>
    <row r="361" spans="2:11" s="1" customFormat="1" ht="13.35" hidden="1">
      <c r="B361" s="103"/>
      <c r="C361" s="35"/>
      <c r="D361" s="35"/>
      <c r="E361" s="35" t="s">
        <v>520</v>
      </c>
      <c r="F361" s="106" t="s">
        <v>381</v>
      </c>
      <c r="G361" s="73">
        <v>58</v>
      </c>
      <c r="H361" s="26">
        <f>B361*G361</f>
        <v>0</v>
      </c>
      <c r="I361" s="46"/>
      <c r="J361" s="47"/>
      <c r="K361" s="48"/>
    </row>
    <row r="362" spans="2:11" s="1" customFormat="1" ht="13.35" hidden="1">
      <c r="B362" s="103"/>
      <c r="C362" s="35"/>
      <c r="D362" s="35"/>
      <c r="E362" s="35" t="s">
        <v>520</v>
      </c>
      <c r="F362" s="106" t="s">
        <v>382</v>
      </c>
      <c r="G362" s="73">
        <v>75</v>
      </c>
      <c r="H362" s="26">
        <f>B362*G362</f>
        <v>0</v>
      </c>
      <c r="I362" s="46"/>
      <c r="J362" s="47"/>
      <c r="K362" s="48"/>
    </row>
    <row r="363" spans="2:11" s="1" customFormat="1" ht="13.35" hidden="1">
      <c r="B363" s="103"/>
      <c r="C363" s="35"/>
      <c r="D363" s="35"/>
      <c r="E363" s="35" t="s">
        <v>520</v>
      </c>
      <c r="F363" s="106" t="s">
        <v>383</v>
      </c>
      <c r="G363" s="73">
        <v>42</v>
      </c>
      <c r="H363" s="26">
        <f>B363*G363</f>
        <v>0</v>
      </c>
      <c r="I363" s="46"/>
      <c r="J363" s="47"/>
      <c r="K363" s="48"/>
    </row>
    <row r="364" spans="2:11" s="1" customFormat="1" ht="13.35" hidden="1">
      <c r="B364" s="103"/>
      <c r="C364" s="35"/>
      <c r="D364" s="35"/>
      <c r="E364" s="35" t="s">
        <v>520</v>
      </c>
      <c r="F364" s="106" t="s">
        <v>384</v>
      </c>
      <c r="G364" s="73">
        <v>0.22</v>
      </c>
      <c r="H364" s="26">
        <f>B364*G364</f>
        <v>0</v>
      </c>
      <c r="I364" s="46"/>
      <c r="J364" s="47"/>
      <c r="K364" s="48"/>
    </row>
    <row r="365" spans="2:11" s="1" customFormat="1" ht="13.35" hidden="1">
      <c r="B365" s="103"/>
      <c r="C365" s="35"/>
      <c r="D365" s="35"/>
      <c r="E365" s="35" t="s">
        <v>520</v>
      </c>
      <c r="F365" s="106" t="s">
        <v>385</v>
      </c>
      <c r="G365" s="73">
        <v>0.19</v>
      </c>
      <c r="H365" s="26">
        <f>B365*G365</f>
        <v>0</v>
      </c>
      <c r="I365" s="46"/>
      <c r="J365" s="47"/>
      <c r="K365" s="48"/>
    </row>
    <row r="366" spans="2:11" s="1" customFormat="1" ht="13.35" hidden="1">
      <c r="B366" s="103"/>
      <c r="C366" s="35"/>
      <c r="D366" s="35"/>
      <c r="E366" s="35" t="s">
        <v>520</v>
      </c>
      <c r="F366" s="106" t="s">
        <v>386</v>
      </c>
      <c r="G366" s="73">
        <v>0.18</v>
      </c>
      <c r="H366" s="26">
        <f>B366*G366</f>
        <v>0</v>
      </c>
      <c r="I366" s="46"/>
      <c r="J366" s="47"/>
      <c r="K366" s="48"/>
    </row>
    <row r="367" spans="2:11" s="1" customFormat="1" ht="13.35" hidden="1">
      <c r="B367" s="103"/>
      <c r="C367" s="35"/>
      <c r="D367" s="35"/>
      <c r="E367" s="35" t="s">
        <v>520</v>
      </c>
      <c r="F367" s="106" t="s">
        <v>387</v>
      </c>
      <c r="G367" s="73">
        <v>70</v>
      </c>
      <c r="H367" s="26">
        <f>B367*G367</f>
        <v>0</v>
      </c>
      <c r="I367" s="46"/>
      <c r="J367" s="47"/>
      <c r="K367" s="48"/>
    </row>
    <row r="368" spans="2:11" s="1" customFormat="1" ht="13.35" hidden="1">
      <c r="B368" s="103"/>
      <c r="C368" s="35"/>
      <c r="D368" s="35"/>
      <c r="E368" s="35" t="s">
        <v>520</v>
      </c>
      <c r="F368" s="106" t="s">
        <v>388</v>
      </c>
      <c r="G368" s="73">
        <v>0.17</v>
      </c>
      <c r="H368" s="26">
        <f>B368*G368</f>
        <v>0</v>
      </c>
      <c r="I368" s="46"/>
      <c r="J368" s="47"/>
      <c r="K368" s="48"/>
    </row>
    <row r="369" spans="2:11" s="1" customFormat="1" ht="13.35" hidden="1">
      <c r="B369" s="103"/>
      <c r="C369" s="35"/>
      <c r="D369" s="35"/>
      <c r="E369" s="35" t="s">
        <v>520</v>
      </c>
      <c r="F369" s="106" t="s">
        <v>389</v>
      </c>
      <c r="G369" s="73">
        <v>0.17</v>
      </c>
      <c r="H369" s="26">
        <f>B369*G369</f>
        <v>0</v>
      </c>
      <c r="I369" s="46"/>
      <c r="J369" s="47"/>
      <c r="K369" s="48"/>
    </row>
    <row r="370" spans="2:11" s="1" customFormat="1" ht="13.35" hidden="1">
      <c r="B370" s="103"/>
      <c r="C370" s="35"/>
      <c r="D370" s="35"/>
      <c r="E370" s="35"/>
      <c r="F370" s="106"/>
      <c r="G370" s="73"/>
      <c r="H370" s="26">
        <f>B370*G370</f>
        <v>0</v>
      </c>
      <c r="I370" s="46"/>
      <c r="J370" s="47"/>
      <c r="K370" s="48"/>
    </row>
    <row r="371" spans="2:11" s="1" customFormat="1" ht="13.35" hidden="1">
      <c r="B371" s="103"/>
      <c r="C371" s="35"/>
      <c r="D371" s="35"/>
      <c r="E371" s="35" t="s">
        <v>520</v>
      </c>
      <c r="F371" s="106" t="s">
        <v>390</v>
      </c>
      <c r="G371" s="73">
        <v>287</v>
      </c>
      <c r="H371" s="26">
        <f>B371*G371</f>
        <v>0</v>
      </c>
      <c r="I371" s="46"/>
      <c r="J371" s="47"/>
      <c r="K371" s="48"/>
    </row>
    <row r="372" spans="2:11" s="1" customFormat="1" ht="13.35" hidden="1">
      <c r="B372" s="103"/>
      <c r="C372" s="35"/>
      <c r="D372" s="35"/>
      <c r="E372" s="35" t="s">
        <v>520</v>
      </c>
      <c r="F372" s="106" t="s">
        <v>391</v>
      </c>
      <c r="G372" s="73">
        <v>345</v>
      </c>
      <c r="H372" s="26">
        <f>B372*G372</f>
        <v>0</v>
      </c>
      <c r="I372" s="46"/>
      <c r="J372" s="47"/>
      <c r="K372" s="48"/>
    </row>
    <row r="373" spans="2:11" s="1" customFormat="1" ht="13.35" hidden="1">
      <c r="B373" s="103"/>
      <c r="C373" s="35"/>
      <c r="D373" s="35"/>
      <c r="E373" s="35" t="s">
        <v>520</v>
      </c>
      <c r="F373" s="106" t="s">
        <v>392</v>
      </c>
      <c r="G373" s="73">
        <v>75</v>
      </c>
      <c r="H373" s="26">
        <f>B373*G373</f>
        <v>0</v>
      </c>
      <c r="I373" s="46"/>
      <c r="J373" s="47"/>
      <c r="K373" s="48"/>
    </row>
    <row r="374" spans="2:11" s="1" customFormat="1" ht="13.35" hidden="1">
      <c r="B374" s="103"/>
      <c r="C374" s="35"/>
      <c r="D374" s="35"/>
      <c r="E374" s="35"/>
      <c r="F374" s="106"/>
      <c r="G374" s="73"/>
      <c r="H374" s="26">
        <f>B374*G374</f>
        <v>0</v>
      </c>
      <c r="I374" s="46"/>
      <c r="J374" s="47"/>
      <c r="K374" s="48"/>
    </row>
    <row r="375" spans="2:11" s="1" customFormat="1" ht="26.65" hidden="1">
      <c r="B375" s="103"/>
      <c r="C375" s="35"/>
      <c r="D375" s="35"/>
      <c r="E375" s="35" t="s">
        <v>520</v>
      </c>
      <c r="F375" s="106" t="s">
        <v>393</v>
      </c>
      <c r="G375" s="73">
        <v>4.25</v>
      </c>
      <c r="H375" s="26">
        <f>B375*G375</f>
        <v>0</v>
      </c>
      <c r="I375" s="46"/>
      <c r="J375" s="47"/>
      <c r="K375" s="48"/>
    </row>
    <row r="376" spans="2:11" s="1" customFormat="1" ht="13.35" hidden="1">
      <c r="B376" s="103"/>
      <c r="C376" s="35"/>
      <c r="D376" s="35"/>
      <c r="E376" s="35" t="s">
        <v>520</v>
      </c>
      <c r="F376" s="106" t="s">
        <v>394</v>
      </c>
      <c r="G376" s="73">
        <v>3.25</v>
      </c>
      <c r="H376" s="26">
        <f>B376*G376</f>
        <v>0</v>
      </c>
      <c r="I376" s="46"/>
      <c r="J376" s="47"/>
      <c r="K376" s="48"/>
    </row>
    <row r="377" spans="2:11" s="1" customFormat="1" ht="26.65" hidden="1">
      <c r="B377" s="103"/>
      <c r="C377" s="35"/>
      <c r="D377" s="35"/>
      <c r="E377" s="35" t="s">
        <v>520</v>
      </c>
      <c r="F377" s="106" t="s">
        <v>395</v>
      </c>
      <c r="G377" s="73">
        <v>4</v>
      </c>
      <c r="H377" s="26">
        <f>B377*G377</f>
        <v>0</v>
      </c>
      <c r="I377" s="46"/>
      <c r="J377" s="47"/>
      <c r="K377" s="48"/>
    </row>
    <row r="378" spans="2:11" s="1" customFormat="1" ht="13.35" hidden="1">
      <c r="B378" s="103"/>
      <c r="C378" s="35"/>
      <c r="D378" s="35"/>
      <c r="E378" s="35" t="s">
        <v>520</v>
      </c>
      <c r="F378" s="106" t="s">
        <v>396</v>
      </c>
      <c r="G378" s="73">
        <v>5.5</v>
      </c>
      <c r="H378" s="26">
        <f>B378*G378</f>
        <v>0</v>
      </c>
      <c r="I378" s="46"/>
      <c r="J378" s="47"/>
      <c r="K378" s="48"/>
    </row>
    <row r="379" spans="2:11" s="1" customFormat="1" ht="13.35" hidden="1">
      <c r="B379" s="103"/>
      <c r="C379" s="35"/>
      <c r="D379" s="35"/>
      <c r="E379" s="35" t="s">
        <v>520</v>
      </c>
      <c r="F379" s="106" t="s">
        <v>397</v>
      </c>
      <c r="G379" s="73">
        <v>9</v>
      </c>
      <c r="H379" s="26">
        <f>B379*G379</f>
        <v>0</v>
      </c>
      <c r="I379" s="46"/>
      <c r="J379" s="47"/>
      <c r="K379" s="48"/>
    </row>
    <row r="380" spans="2:11" s="1" customFormat="1" ht="13.35" hidden="1">
      <c r="B380" s="103"/>
      <c r="C380" s="35"/>
      <c r="D380" s="35"/>
      <c r="E380" s="35" t="s">
        <v>520</v>
      </c>
      <c r="F380" s="106" t="s">
        <v>398</v>
      </c>
      <c r="G380" s="73">
        <v>13.5</v>
      </c>
      <c r="H380" s="26">
        <f>B380*G380</f>
        <v>0</v>
      </c>
      <c r="I380" s="46"/>
      <c r="J380" s="47"/>
      <c r="K380" s="48"/>
    </row>
    <row r="381" spans="2:11" s="1" customFormat="1" ht="13.35" hidden="1">
      <c r="B381" s="103"/>
      <c r="C381" s="35"/>
      <c r="D381" s="35"/>
      <c r="E381" s="35" t="s">
        <v>520</v>
      </c>
      <c r="F381" s="106" t="s">
        <v>399</v>
      </c>
      <c r="G381" s="73">
        <v>0.28000000000000003</v>
      </c>
      <c r="H381" s="26">
        <f>B381*G381</f>
        <v>0</v>
      </c>
      <c r="I381" s="46"/>
      <c r="J381" s="47"/>
      <c r="K381" s="48"/>
    </row>
    <row r="382" spans="2:11" s="1" customFormat="1" ht="13.35" hidden="1">
      <c r="B382" s="103"/>
      <c r="C382" s="35"/>
      <c r="D382" s="35"/>
      <c r="E382" s="35" t="s">
        <v>520</v>
      </c>
      <c r="F382" s="106" t="s">
        <v>400</v>
      </c>
      <c r="G382" s="73">
        <v>0.8</v>
      </c>
      <c r="H382" s="26">
        <f>B382*G382</f>
        <v>0</v>
      </c>
      <c r="I382" s="46"/>
      <c r="J382" s="47"/>
      <c r="K382" s="48"/>
    </row>
    <row r="383" spans="2:11" s="1" customFormat="1" ht="12.7" hidden="1" customHeight="1">
      <c r="B383" s="103"/>
      <c r="C383" s="35"/>
      <c r="D383" s="35"/>
      <c r="E383" s="35" t="s">
        <v>520</v>
      </c>
      <c r="F383" s="106" t="s">
        <v>401</v>
      </c>
      <c r="G383" s="73">
        <v>0.48</v>
      </c>
      <c r="H383" s="26">
        <f>B383*G383</f>
        <v>0</v>
      </c>
      <c r="I383" s="46"/>
      <c r="J383" s="47"/>
      <c r="K383" s="48"/>
    </row>
    <row r="384" spans="2:11" s="1" customFormat="1" ht="13.35" hidden="1">
      <c r="B384" s="103"/>
      <c r="C384" s="35"/>
      <c r="D384" s="35"/>
      <c r="E384" s="35" t="s">
        <v>520</v>
      </c>
      <c r="F384" s="106" t="s">
        <v>402</v>
      </c>
      <c r="G384" s="73">
        <v>70</v>
      </c>
      <c r="H384" s="26">
        <f>B384*G384</f>
        <v>0</v>
      </c>
      <c r="I384" s="46"/>
      <c r="J384" s="47"/>
      <c r="K384" s="48"/>
    </row>
    <row r="385" spans="2:11" s="1" customFormat="1" ht="13.35" hidden="1">
      <c r="B385" s="103"/>
      <c r="C385" s="35"/>
      <c r="D385" s="35"/>
      <c r="E385" s="35"/>
      <c r="F385" s="106"/>
      <c r="G385" s="73"/>
      <c r="H385" s="26">
        <f>B385*G385</f>
        <v>0</v>
      </c>
      <c r="I385" s="46"/>
      <c r="J385" s="47"/>
      <c r="K385" s="48"/>
    </row>
    <row r="386" spans="2:11" s="1" customFormat="1" ht="13.35" hidden="1">
      <c r="B386" s="103"/>
      <c r="C386" s="35"/>
      <c r="D386" s="35"/>
      <c r="E386" s="35" t="s">
        <v>520</v>
      </c>
      <c r="F386" s="106" t="s">
        <v>403</v>
      </c>
      <c r="G386" s="73">
        <v>22</v>
      </c>
      <c r="H386" s="26">
        <f>B386*G386</f>
        <v>0</v>
      </c>
      <c r="I386" s="46"/>
      <c r="J386" s="47"/>
      <c r="K386" s="48"/>
    </row>
    <row r="387" spans="2:11" s="1" customFormat="1" ht="13.35" hidden="1">
      <c r="B387" s="103"/>
      <c r="C387" s="35"/>
      <c r="D387" s="35"/>
      <c r="E387" s="35" t="s">
        <v>520</v>
      </c>
      <c r="F387" s="106" t="s">
        <v>404</v>
      </c>
      <c r="G387" s="73">
        <v>75</v>
      </c>
      <c r="H387" s="26">
        <f>B387*G387</f>
        <v>0</v>
      </c>
      <c r="I387" s="46"/>
      <c r="J387" s="47"/>
      <c r="K387" s="48"/>
    </row>
    <row r="388" spans="2:11" s="1" customFormat="1" ht="13.35" hidden="1">
      <c r="B388" s="103"/>
      <c r="C388" s="35"/>
      <c r="D388" s="35"/>
      <c r="E388" s="35" t="s">
        <v>520</v>
      </c>
      <c r="F388" s="106" t="s">
        <v>521</v>
      </c>
      <c r="G388" s="73">
        <v>0.69</v>
      </c>
      <c r="H388" s="26">
        <f>B388*G388</f>
        <v>0</v>
      </c>
      <c r="I388" s="46"/>
      <c r="J388" s="47"/>
      <c r="K388" s="48"/>
    </row>
    <row r="389" spans="2:11" s="1" customFormat="1" ht="13.35" hidden="1">
      <c r="B389" s="103"/>
      <c r="C389" s="35"/>
      <c r="D389" s="35"/>
      <c r="E389" s="35"/>
      <c r="F389" s="106"/>
      <c r="G389" s="73"/>
      <c r="H389" s="26">
        <f>B389*G389</f>
        <v>0</v>
      </c>
      <c r="I389" s="46"/>
      <c r="J389" s="47"/>
      <c r="K389" s="48"/>
    </row>
    <row r="390" spans="2:11" s="1" customFormat="1" ht="26.65" hidden="1">
      <c r="B390" s="103"/>
      <c r="C390" s="35"/>
      <c r="D390" s="35"/>
      <c r="E390" s="35" t="s">
        <v>522</v>
      </c>
      <c r="F390" s="104" t="s">
        <v>359</v>
      </c>
      <c r="G390" s="73">
        <v>1.1100000000000001</v>
      </c>
      <c r="H390" s="26">
        <f>B390*G390</f>
        <v>0</v>
      </c>
      <c r="I390" s="46"/>
      <c r="J390" s="47"/>
      <c r="K390" s="48"/>
    </row>
    <row r="391" spans="2:11" s="1" customFormat="1" ht="13.35" hidden="1">
      <c r="B391" s="103"/>
      <c r="C391" s="35"/>
      <c r="D391" s="35"/>
      <c r="E391" s="35" t="s">
        <v>522</v>
      </c>
      <c r="F391" s="106" t="s">
        <v>361</v>
      </c>
      <c r="G391" s="73">
        <v>0.1</v>
      </c>
      <c r="H391" s="26">
        <f>B391*G391</f>
        <v>0</v>
      </c>
      <c r="I391" s="46"/>
      <c r="J391" s="47"/>
      <c r="K391" s="48"/>
    </row>
    <row r="392" spans="2:11" s="1" customFormat="1" ht="13.35" hidden="1">
      <c r="B392" s="103"/>
      <c r="C392" s="35"/>
      <c r="D392" s="35"/>
      <c r="E392" s="35" t="s">
        <v>522</v>
      </c>
      <c r="F392" s="106" t="s">
        <v>362</v>
      </c>
      <c r="G392" s="73">
        <v>0.44</v>
      </c>
      <c r="H392" s="26">
        <f>B392*G392</f>
        <v>0</v>
      </c>
      <c r="I392" s="46"/>
      <c r="J392" s="47"/>
      <c r="K392" s="48"/>
    </row>
    <row r="393" spans="2:11" s="1" customFormat="1" ht="13.35" hidden="1">
      <c r="B393" s="103"/>
      <c r="C393" s="35"/>
      <c r="D393" s="35"/>
      <c r="E393" s="35" t="s">
        <v>522</v>
      </c>
      <c r="F393" s="106" t="s">
        <v>363</v>
      </c>
      <c r="G393" s="73">
        <v>4.5</v>
      </c>
      <c r="H393" s="26">
        <f>B393*G393</f>
        <v>0</v>
      </c>
      <c r="I393" s="46"/>
      <c r="J393" s="47"/>
      <c r="K393" s="48"/>
    </row>
    <row r="394" spans="2:11" s="1" customFormat="1" ht="13.35" hidden="1">
      <c r="B394" s="103"/>
      <c r="C394" s="35"/>
      <c r="D394" s="35"/>
      <c r="E394" s="35" t="s">
        <v>522</v>
      </c>
      <c r="F394" s="106" t="s">
        <v>364</v>
      </c>
      <c r="G394" s="73">
        <v>3.59</v>
      </c>
      <c r="H394" s="26">
        <f>B394*G394</f>
        <v>0</v>
      </c>
      <c r="I394" s="46"/>
      <c r="J394" s="47"/>
      <c r="K394" s="48"/>
    </row>
    <row r="395" spans="2:11" s="1" customFormat="1" ht="13.35" hidden="1">
      <c r="B395" s="103"/>
      <c r="C395" s="35"/>
      <c r="D395" s="35"/>
      <c r="E395" s="35" t="s">
        <v>522</v>
      </c>
      <c r="F395" s="106" t="s">
        <v>366</v>
      </c>
      <c r="G395" s="73">
        <v>5</v>
      </c>
      <c r="H395" s="26">
        <f>B395*G395</f>
        <v>0</v>
      </c>
      <c r="I395" s="46"/>
      <c r="J395" s="47"/>
      <c r="K395" s="48"/>
    </row>
    <row r="396" spans="2:11" s="1" customFormat="1" ht="13.35" hidden="1">
      <c r="B396" s="103"/>
      <c r="C396" s="35"/>
      <c r="D396" s="35"/>
      <c r="E396" s="35" t="s">
        <v>522</v>
      </c>
      <c r="F396" s="106" t="s">
        <v>367</v>
      </c>
      <c r="G396" s="73">
        <v>40</v>
      </c>
      <c r="H396" s="26">
        <f>B396*G396</f>
        <v>0</v>
      </c>
      <c r="I396" s="46"/>
      <c r="J396" s="47"/>
      <c r="K396" s="48"/>
    </row>
    <row r="397" spans="2:11" s="1" customFormat="1" ht="13.35" hidden="1">
      <c r="B397" s="103"/>
      <c r="C397" s="35"/>
      <c r="D397" s="35"/>
      <c r="E397" s="35" t="s">
        <v>522</v>
      </c>
      <c r="F397" s="106" t="s">
        <v>368</v>
      </c>
      <c r="G397" s="73">
        <v>18.96</v>
      </c>
      <c r="H397" s="26">
        <f>B397*G397</f>
        <v>0</v>
      </c>
      <c r="I397" s="46"/>
      <c r="J397" s="47"/>
      <c r="K397" s="48"/>
    </row>
    <row r="398" spans="2:11" s="1" customFormat="1" ht="13.35" hidden="1">
      <c r="B398" s="103"/>
      <c r="C398" s="35"/>
      <c r="D398" s="35"/>
      <c r="E398" s="35" t="s">
        <v>522</v>
      </c>
      <c r="F398" s="106" t="s">
        <v>369</v>
      </c>
      <c r="G398" s="73">
        <v>75</v>
      </c>
      <c r="H398" s="26">
        <f>B398*G398</f>
        <v>0</v>
      </c>
      <c r="I398" s="46"/>
      <c r="J398" s="47"/>
      <c r="K398" s="48"/>
    </row>
    <row r="399" spans="2:11" s="1" customFormat="1" ht="13.35" hidden="1">
      <c r="B399" s="103"/>
      <c r="C399" s="35"/>
      <c r="D399" s="35"/>
      <c r="E399" s="35" t="s">
        <v>522</v>
      </c>
      <c r="F399" s="106" t="s">
        <v>370</v>
      </c>
      <c r="G399" s="73">
        <v>20</v>
      </c>
      <c r="H399" s="26">
        <f>B399*G399</f>
        <v>0</v>
      </c>
      <c r="I399" s="46"/>
      <c r="J399" s="47"/>
      <c r="K399" s="48"/>
    </row>
    <row r="400" spans="2:11" s="1" customFormat="1" ht="13.35" hidden="1">
      <c r="B400" s="103"/>
      <c r="C400" s="35"/>
      <c r="D400" s="35"/>
      <c r="E400" s="35" t="s">
        <v>522</v>
      </c>
      <c r="F400" s="106" t="s">
        <v>371</v>
      </c>
      <c r="G400" s="73">
        <v>0.45</v>
      </c>
      <c r="H400" s="26">
        <f>B400*G400</f>
        <v>0</v>
      </c>
      <c r="I400" s="46"/>
      <c r="J400" s="47"/>
      <c r="K400" s="48"/>
    </row>
    <row r="401" spans="2:11" s="1" customFormat="1" ht="13.35" hidden="1">
      <c r="B401" s="103"/>
      <c r="C401" s="35"/>
      <c r="D401" s="35"/>
      <c r="E401" s="35" t="s">
        <v>522</v>
      </c>
      <c r="F401" s="106" t="s">
        <v>372</v>
      </c>
      <c r="G401" s="73">
        <v>0.6</v>
      </c>
      <c r="H401" s="26">
        <f>B401*G401</f>
        <v>0</v>
      </c>
      <c r="I401" s="46"/>
      <c r="J401" s="47"/>
      <c r="K401" s="48"/>
    </row>
    <row r="402" spans="2:11" s="1" customFormat="1" ht="13.35" hidden="1">
      <c r="B402" s="103"/>
      <c r="C402" s="35"/>
      <c r="D402" s="35"/>
      <c r="E402" s="35" t="s">
        <v>522</v>
      </c>
      <c r="F402" s="106" t="s">
        <v>373</v>
      </c>
      <c r="G402" s="73">
        <v>0.19</v>
      </c>
      <c r="H402" s="26">
        <f>B402*G402</f>
        <v>0</v>
      </c>
      <c r="I402" s="46"/>
      <c r="J402" s="47"/>
      <c r="K402" s="48"/>
    </row>
    <row r="403" spans="2:11" s="1" customFormat="1" ht="13.35" hidden="1">
      <c r="B403" s="103"/>
      <c r="C403" s="35"/>
      <c r="D403" s="35"/>
      <c r="E403" s="35" t="s">
        <v>522</v>
      </c>
      <c r="F403" s="106" t="s">
        <v>374</v>
      </c>
      <c r="G403" s="73">
        <v>0.1</v>
      </c>
      <c r="H403" s="26">
        <f>B403*G403</f>
        <v>0</v>
      </c>
      <c r="I403" s="46"/>
      <c r="J403" s="47"/>
      <c r="K403" s="48"/>
    </row>
    <row r="404" spans="2:11" s="1" customFormat="1" ht="13.35" hidden="1">
      <c r="B404" s="103"/>
      <c r="C404" s="35"/>
      <c r="D404" s="35"/>
      <c r="E404" s="35" t="s">
        <v>522</v>
      </c>
      <c r="F404" s="106" t="s">
        <v>375</v>
      </c>
      <c r="G404" s="73">
        <v>0.49</v>
      </c>
      <c r="H404" s="26">
        <f>B404*G404</f>
        <v>0</v>
      </c>
      <c r="I404" s="46"/>
      <c r="J404" s="47"/>
      <c r="K404" s="48"/>
    </row>
    <row r="405" spans="2:11" s="1" customFormat="1" ht="13.35" hidden="1">
      <c r="B405" s="103"/>
      <c r="C405" s="35"/>
      <c r="D405" s="35"/>
      <c r="E405" s="35" t="s">
        <v>522</v>
      </c>
      <c r="F405" s="106" t="s">
        <v>376</v>
      </c>
      <c r="G405" s="73">
        <v>0.49</v>
      </c>
      <c r="H405" s="26">
        <f>B405*G405</f>
        <v>0</v>
      </c>
      <c r="I405" s="46"/>
      <c r="J405" s="47"/>
      <c r="K405" s="48"/>
    </row>
    <row r="406" spans="2:11" s="1" customFormat="1" ht="13.35" hidden="1">
      <c r="B406" s="103"/>
      <c r="C406" s="35"/>
      <c r="D406" s="35"/>
      <c r="E406" s="35" t="s">
        <v>522</v>
      </c>
      <c r="F406" s="106" t="s">
        <v>377</v>
      </c>
      <c r="G406" s="73">
        <v>0.3</v>
      </c>
      <c r="H406" s="26">
        <f>B406*G406</f>
        <v>0</v>
      </c>
      <c r="I406" s="46"/>
      <c r="J406" s="47"/>
      <c r="K406" s="48"/>
    </row>
    <row r="407" spans="2:11" s="1" customFormat="1" ht="13.35" hidden="1">
      <c r="B407" s="103"/>
      <c r="C407" s="35"/>
      <c r="D407" s="35"/>
      <c r="E407" s="35" t="s">
        <v>522</v>
      </c>
      <c r="F407" s="106" t="s">
        <v>378</v>
      </c>
      <c r="G407" s="73">
        <v>68</v>
      </c>
      <c r="H407" s="26">
        <f>B407*G407</f>
        <v>0</v>
      </c>
      <c r="I407" s="46"/>
      <c r="J407" s="47"/>
      <c r="K407" s="48"/>
    </row>
    <row r="408" spans="2:11" s="1" customFormat="1" ht="13.35" hidden="1">
      <c r="B408" s="103"/>
      <c r="C408" s="35"/>
      <c r="D408" s="35"/>
      <c r="E408" s="35" t="s">
        <v>522</v>
      </c>
      <c r="F408" s="106" t="s">
        <v>379</v>
      </c>
      <c r="G408" s="73">
        <v>61</v>
      </c>
      <c r="H408" s="26">
        <f>B408*G408</f>
        <v>0</v>
      </c>
      <c r="I408" s="46"/>
      <c r="J408" s="47"/>
      <c r="K408" s="48"/>
    </row>
    <row r="409" spans="2:11" s="1" customFormat="1" ht="13.35" hidden="1">
      <c r="B409" s="103"/>
      <c r="C409" s="35"/>
      <c r="D409" s="35"/>
      <c r="E409" s="35" t="s">
        <v>522</v>
      </c>
      <c r="F409" s="106" t="s">
        <v>381</v>
      </c>
      <c r="G409" s="73">
        <v>50</v>
      </c>
      <c r="H409" s="26">
        <f>B409*G409</f>
        <v>0</v>
      </c>
      <c r="I409" s="46"/>
      <c r="J409" s="47"/>
      <c r="K409" s="48"/>
    </row>
    <row r="410" spans="2:11" s="1" customFormat="1" ht="13.35" hidden="1">
      <c r="B410" s="103"/>
      <c r="C410" s="35"/>
      <c r="D410" s="35"/>
      <c r="E410" s="35" t="s">
        <v>522</v>
      </c>
      <c r="F410" s="106" t="s">
        <v>382</v>
      </c>
      <c r="G410" s="73">
        <v>61</v>
      </c>
      <c r="H410" s="26">
        <f>B410*G410</f>
        <v>0</v>
      </c>
      <c r="I410" s="46"/>
      <c r="J410" s="47"/>
      <c r="K410" s="48"/>
    </row>
    <row r="411" spans="2:11" s="1" customFormat="1" ht="13.35" hidden="1">
      <c r="B411" s="103"/>
      <c r="C411" s="35"/>
      <c r="D411" s="35"/>
      <c r="E411" s="35" t="s">
        <v>522</v>
      </c>
      <c r="F411" s="106" t="s">
        <v>383</v>
      </c>
      <c r="G411" s="73">
        <v>45</v>
      </c>
      <c r="H411" s="26">
        <f>B411*G411</f>
        <v>0</v>
      </c>
      <c r="I411" s="46"/>
      <c r="J411" s="47"/>
      <c r="K411" s="48"/>
    </row>
    <row r="412" spans="2:11" s="1" customFormat="1" ht="13.35" hidden="1">
      <c r="B412" s="103"/>
      <c r="C412" s="35"/>
      <c r="D412" s="35"/>
      <c r="E412" s="35" t="s">
        <v>522</v>
      </c>
      <c r="F412" s="106" t="s">
        <v>384</v>
      </c>
      <c r="G412" s="73">
        <v>29</v>
      </c>
      <c r="H412" s="26">
        <f>B412*G412</f>
        <v>0</v>
      </c>
      <c r="I412" s="46"/>
      <c r="J412" s="47"/>
      <c r="K412" s="48"/>
    </row>
    <row r="413" spans="2:11" s="1" customFormat="1" ht="13.35" hidden="1">
      <c r="B413" s="103"/>
      <c r="C413" s="35"/>
      <c r="D413" s="35"/>
      <c r="E413" s="35" t="s">
        <v>522</v>
      </c>
      <c r="F413" s="106" t="s">
        <v>385</v>
      </c>
      <c r="G413" s="73">
        <v>29</v>
      </c>
      <c r="H413" s="26">
        <f>B413*G413</f>
        <v>0</v>
      </c>
      <c r="I413" s="46"/>
      <c r="J413" s="47"/>
      <c r="K413" s="48"/>
    </row>
    <row r="414" spans="2:11" s="1" customFormat="1" ht="13.35" hidden="1">
      <c r="B414" s="103"/>
      <c r="C414" s="35"/>
      <c r="D414" s="35"/>
      <c r="E414" s="35" t="s">
        <v>522</v>
      </c>
      <c r="F414" s="106" t="s">
        <v>388</v>
      </c>
      <c r="G414" s="73">
        <v>0.22</v>
      </c>
      <c r="H414" s="26">
        <f>B414*G414</f>
        <v>0</v>
      </c>
      <c r="I414" s="46"/>
      <c r="J414" s="47"/>
      <c r="K414" s="48"/>
    </row>
    <row r="415" spans="2:11" s="1" customFormat="1" ht="13.35" hidden="1">
      <c r="B415" s="103"/>
      <c r="C415" s="35"/>
      <c r="D415" s="35"/>
      <c r="E415" s="35" t="s">
        <v>522</v>
      </c>
      <c r="F415" s="106" t="s">
        <v>389</v>
      </c>
      <c r="G415" s="73">
        <v>0.13</v>
      </c>
      <c r="H415" s="26">
        <f>B415*G415</f>
        <v>0</v>
      </c>
      <c r="I415" s="46"/>
      <c r="J415" s="47"/>
      <c r="K415" s="48"/>
    </row>
    <row r="416" spans="2:11" s="1" customFormat="1" ht="13.35" hidden="1">
      <c r="B416" s="103"/>
      <c r="C416" s="35"/>
      <c r="D416" s="35"/>
      <c r="E416" s="35"/>
      <c r="F416" s="106"/>
      <c r="G416" s="73"/>
      <c r="H416" s="26">
        <f>B416*G416</f>
        <v>0</v>
      </c>
      <c r="I416" s="46"/>
      <c r="J416" s="47"/>
      <c r="K416" s="48"/>
    </row>
    <row r="417" spans="2:11" s="1" customFormat="1" ht="13.35" hidden="1">
      <c r="B417" s="103"/>
      <c r="C417" s="35"/>
      <c r="D417" s="35"/>
      <c r="E417" s="35" t="s">
        <v>522</v>
      </c>
      <c r="F417" s="106" t="s">
        <v>390</v>
      </c>
      <c r="G417" s="73">
        <v>475</v>
      </c>
      <c r="H417" s="26">
        <f>B417*G417</f>
        <v>0</v>
      </c>
      <c r="I417" s="46"/>
      <c r="J417" s="47"/>
      <c r="K417" s="48"/>
    </row>
    <row r="418" spans="2:11" s="1" customFormat="1" ht="13.35" hidden="1">
      <c r="B418" s="103"/>
      <c r="C418" s="35"/>
      <c r="D418" s="35"/>
      <c r="E418" s="35" t="s">
        <v>522</v>
      </c>
      <c r="F418" s="106" t="s">
        <v>392</v>
      </c>
      <c r="G418" s="73">
        <v>60</v>
      </c>
      <c r="H418" s="26">
        <f>B418*G418</f>
        <v>0</v>
      </c>
      <c r="I418" s="46"/>
      <c r="J418" s="47"/>
      <c r="K418" s="48"/>
    </row>
    <row r="419" spans="2:11" s="1" customFormat="1" ht="13.35" hidden="1">
      <c r="B419" s="103"/>
      <c r="C419" s="35"/>
      <c r="D419" s="35"/>
      <c r="E419" s="35"/>
      <c r="F419" s="106"/>
      <c r="G419" s="73"/>
      <c r="H419" s="26">
        <f>B419*G419</f>
        <v>0</v>
      </c>
      <c r="I419" s="46"/>
      <c r="J419" s="47"/>
      <c r="K419" s="48"/>
    </row>
    <row r="420" spans="2:11" s="1" customFormat="1" ht="13.35" hidden="1">
      <c r="B420" s="103"/>
      <c r="C420" s="35"/>
      <c r="D420" s="35"/>
      <c r="E420" s="35" t="s">
        <v>522</v>
      </c>
      <c r="F420" s="106" t="s">
        <v>404</v>
      </c>
      <c r="G420" s="73">
        <v>75</v>
      </c>
      <c r="H420" s="26">
        <f>B420*G420</f>
        <v>0</v>
      </c>
      <c r="I420" s="46"/>
      <c r="J420" s="47"/>
      <c r="K420" s="48"/>
    </row>
    <row r="421" spans="2:11" s="1" customFormat="1" ht="13.35" hidden="1">
      <c r="B421" s="103"/>
      <c r="C421" s="35"/>
      <c r="D421" s="35"/>
      <c r="E421" s="35"/>
      <c r="F421" s="106"/>
      <c r="G421" s="73"/>
      <c r="H421" s="26">
        <f>B421*G421</f>
        <v>0</v>
      </c>
      <c r="I421" s="46"/>
      <c r="J421" s="47"/>
      <c r="K421" s="48"/>
    </row>
    <row r="422" spans="2:11" s="1" customFormat="1" ht="13.35" hidden="1">
      <c r="B422" s="103"/>
      <c r="C422" s="35"/>
      <c r="D422" s="35"/>
      <c r="E422" s="35" t="s">
        <v>522</v>
      </c>
      <c r="F422" s="106" t="s">
        <v>523</v>
      </c>
      <c r="G422" s="73">
        <v>0.22</v>
      </c>
      <c r="H422" s="26">
        <f>B422*G422</f>
        <v>0</v>
      </c>
      <c r="I422" s="46"/>
      <c r="J422" s="47"/>
      <c r="K422" s="48"/>
    </row>
    <row r="423" spans="2:11" s="1" customFormat="1" ht="13.35" hidden="1">
      <c r="B423" s="103"/>
      <c r="C423" s="35"/>
      <c r="D423" s="35"/>
      <c r="E423" s="35" t="s">
        <v>522</v>
      </c>
      <c r="F423" s="106" t="s">
        <v>524</v>
      </c>
      <c r="G423" s="73">
        <v>5</v>
      </c>
      <c r="H423" s="26">
        <f>B423*G423</f>
        <v>0</v>
      </c>
      <c r="I423" s="46"/>
      <c r="J423" s="47"/>
      <c r="K423" s="48"/>
    </row>
    <row r="424" spans="2:11" s="1" customFormat="1" ht="13.35" hidden="1">
      <c r="B424" s="103"/>
      <c r="C424" s="35"/>
      <c r="D424" s="35"/>
      <c r="E424" s="35" t="s">
        <v>522</v>
      </c>
      <c r="F424" s="106" t="s">
        <v>525</v>
      </c>
      <c r="G424" s="73">
        <v>38</v>
      </c>
      <c r="H424" s="26">
        <f>B424*G424</f>
        <v>0</v>
      </c>
      <c r="I424" s="46"/>
      <c r="J424" s="47"/>
      <c r="K424" s="48"/>
    </row>
    <row r="425" spans="2:11" s="1" customFormat="1" ht="13.35" hidden="1">
      <c r="B425" s="103"/>
      <c r="C425" s="35"/>
      <c r="D425" s="35"/>
      <c r="E425" s="35" t="s">
        <v>522</v>
      </c>
      <c r="F425" s="106" t="s">
        <v>526</v>
      </c>
      <c r="G425" s="73">
        <v>18</v>
      </c>
      <c r="H425" s="26">
        <f>B425*G425</f>
        <v>0</v>
      </c>
      <c r="I425" s="46"/>
      <c r="J425" s="47"/>
      <c r="K425" s="48"/>
    </row>
    <row r="426" spans="2:11" s="1" customFormat="1" ht="13.35" hidden="1">
      <c r="B426" s="103"/>
      <c r="C426" s="35"/>
      <c r="D426" s="35"/>
      <c r="E426" s="35" t="s">
        <v>522</v>
      </c>
      <c r="F426" s="106" t="s">
        <v>527</v>
      </c>
      <c r="G426" s="73">
        <v>0.49</v>
      </c>
      <c r="H426" s="26">
        <f>B426*G426</f>
        <v>0</v>
      </c>
      <c r="I426" s="46"/>
      <c r="J426" s="47"/>
      <c r="K426" s="48"/>
    </row>
    <row r="427" spans="2:11" s="1" customFormat="1" ht="13.35" hidden="1">
      <c r="B427" s="103"/>
      <c r="C427" s="35"/>
      <c r="D427" s="35"/>
      <c r="E427" s="35" t="s">
        <v>522</v>
      </c>
      <c r="F427" s="106" t="s">
        <v>528</v>
      </c>
      <c r="G427" s="73">
        <v>5</v>
      </c>
      <c r="H427" s="26">
        <f>B427*G427</f>
        <v>0</v>
      </c>
      <c r="I427" s="46"/>
      <c r="J427" s="47"/>
      <c r="K427" s="48"/>
    </row>
    <row r="428" spans="2:11" s="1" customFormat="1" ht="13.35" hidden="1">
      <c r="B428" s="103"/>
      <c r="C428" s="35"/>
      <c r="D428" s="35"/>
      <c r="E428" s="35" t="s">
        <v>522</v>
      </c>
      <c r="F428" s="106" t="s">
        <v>529</v>
      </c>
      <c r="G428" s="73">
        <v>140</v>
      </c>
      <c r="H428" s="26">
        <f>B428*G428</f>
        <v>0</v>
      </c>
      <c r="I428" s="46"/>
      <c r="J428" s="47"/>
      <c r="K428" s="48"/>
    </row>
    <row r="429" spans="2:11" s="1" customFormat="1" ht="13.35" hidden="1">
      <c r="B429" s="103"/>
      <c r="C429" s="35"/>
      <c r="D429" s="35"/>
      <c r="E429" s="35" t="s">
        <v>522</v>
      </c>
      <c r="F429" s="106" t="s">
        <v>530</v>
      </c>
      <c r="G429" s="73">
        <v>55</v>
      </c>
      <c r="H429" s="26">
        <f>B429*G429</f>
        <v>0</v>
      </c>
      <c r="I429" s="46"/>
      <c r="J429" s="47"/>
      <c r="K429" s="48"/>
    </row>
    <row r="430" spans="2:11" s="1" customFormat="1" ht="13.35" hidden="1">
      <c r="B430" s="103"/>
      <c r="C430" s="35"/>
      <c r="D430" s="35"/>
      <c r="E430" s="35" t="s">
        <v>522</v>
      </c>
      <c r="F430" s="106" t="s">
        <v>531</v>
      </c>
      <c r="G430" s="73">
        <v>110</v>
      </c>
      <c r="H430" s="26">
        <f>B430*G430</f>
        <v>0</v>
      </c>
      <c r="I430" s="46"/>
      <c r="J430" s="47"/>
      <c r="K430" s="48"/>
    </row>
    <row r="431" spans="2:11" s="1" customFormat="1" ht="13.35" hidden="1">
      <c r="B431" s="103"/>
      <c r="C431" s="35"/>
      <c r="D431" s="35"/>
      <c r="E431" s="35" t="s">
        <v>522</v>
      </c>
      <c r="F431" s="106" t="s">
        <v>532</v>
      </c>
      <c r="G431" s="73">
        <v>45</v>
      </c>
      <c r="H431" s="26">
        <f>B431*G431</f>
        <v>0</v>
      </c>
      <c r="I431" s="46"/>
      <c r="J431" s="47"/>
      <c r="K431" s="48"/>
    </row>
    <row r="432" spans="2:11" s="1" customFormat="1" ht="13.35" hidden="1">
      <c r="B432" s="103"/>
      <c r="C432" s="35"/>
      <c r="D432" s="35"/>
      <c r="E432" s="35" t="s">
        <v>522</v>
      </c>
      <c r="F432" s="106" t="s">
        <v>533</v>
      </c>
      <c r="G432" s="73">
        <v>50</v>
      </c>
      <c r="H432" s="26">
        <f>B432*G432</f>
        <v>0</v>
      </c>
      <c r="I432" s="46"/>
      <c r="J432" s="47"/>
      <c r="K432" s="48"/>
    </row>
    <row r="433" spans="2:11" s="1" customFormat="1" ht="13.35" hidden="1">
      <c r="B433" s="103"/>
      <c r="C433" s="35"/>
      <c r="D433" s="35"/>
      <c r="E433" s="35" t="s">
        <v>522</v>
      </c>
      <c r="F433" s="106" t="s">
        <v>534</v>
      </c>
      <c r="G433" s="73">
        <v>35</v>
      </c>
      <c r="H433" s="26">
        <f>B433*G433</f>
        <v>0</v>
      </c>
      <c r="I433" s="46"/>
      <c r="J433" s="47"/>
      <c r="K433" s="48"/>
    </row>
    <row r="434" spans="2:11" s="1" customFormat="1" ht="13.35" hidden="1">
      <c r="B434" s="103"/>
      <c r="C434" s="35"/>
      <c r="D434" s="35"/>
      <c r="E434" s="35" t="s">
        <v>522</v>
      </c>
      <c r="F434" s="106" t="s">
        <v>535</v>
      </c>
      <c r="G434" s="73">
        <v>40</v>
      </c>
      <c r="H434" s="26">
        <f>B434*G434</f>
        <v>0</v>
      </c>
      <c r="I434" s="46"/>
      <c r="J434" s="47"/>
      <c r="K434" s="48"/>
    </row>
    <row r="435" spans="2:11" s="1" customFormat="1" ht="13.35" hidden="1">
      <c r="B435" s="103"/>
      <c r="C435" s="35"/>
      <c r="D435" s="35"/>
      <c r="E435" s="35" t="s">
        <v>522</v>
      </c>
      <c r="F435" s="106" t="s">
        <v>536</v>
      </c>
      <c r="G435" s="73">
        <v>45</v>
      </c>
      <c r="H435" s="26">
        <f>B435*G435</f>
        <v>0</v>
      </c>
      <c r="I435" s="46"/>
      <c r="J435" s="47"/>
      <c r="K435" s="48"/>
    </row>
    <row r="436" spans="2:11" s="1" customFormat="1" ht="13.35" hidden="1">
      <c r="B436" s="103"/>
      <c r="C436" s="35"/>
      <c r="D436" s="35"/>
      <c r="E436" s="35" t="s">
        <v>522</v>
      </c>
      <c r="F436" s="106" t="s">
        <v>537</v>
      </c>
      <c r="G436" s="73">
        <v>40</v>
      </c>
      <c r="H436" s="26">
        <f>B436*G436</f>
        <v>0</v>
      </c>
      <c r="I436" s="46"/>
      <c r="J436" s="47"/>
      <c r="K436" s="48"/>
    </row>
    <row r="437" spans="2:11" s="1" customFormat="1" ht="26.65" hidden="1">
      <c r="B437" s="103"/>
      <c r="C437" s="35"/>
      <c r="D437" s="35"/>
      <c r="E437" s="35" t="s">
        <v>522</v>
      </c>
      <c r="F437" s="106" t="s">
        <v>538</v>
      </c>
      <c r="G437" s="73">
        <v>35</v>
      </c>
      <c r="H437" s="26">
        <f>B437*G437</f>
        <v>0</v>
      </c>
      <c r="I437" s="46"/>
      <c r="J437" s="47"/>
      <c r="K437" s="48"/>
    </row>
    <row r="438" spans="2:11" s="1" customFormat="1" ht="13.35" hidden="1">
      <c r="B438" s="103"/>
      <c r="C438" s="35"/>
      <c r="D438" s="35"/>
      <c r="E438" s="35" t="s">
        <v>522</v>
      </c>
      <c r="F438" s="106" t="s">
        <v>539</v>
      </c>
      <c r="G438" s="73">
        <v>25</v>
      </c>
      <c r="H438" s="26">
        <f>B438*G438</f>
        <v>0</v>
      </c>
      <c r="I438" s="46"/>
      <c r="J438" s="47"/>
      <c r="K438" s="48"/>
    </row>
    <row r="439" spans="2:11" s="1" customFormat="1" ht="13.35" hidden="1">
      <c r="B439" s="103"/>
      <c r="C439" s="35"/>
      <c r="D439" s="35"/>
      <c r="E439" s="35" t="s">
        <v>522</v>
      </c>
      <c r="F439" s="106" t="s">
        <v>540</v>
      </c>
      <c r="G439" s="73">
        <v>20</v>
      </c>
      <c r="H439" s="26">
        <f>B439*G439</f>
        <v>0</v>
      </c>
      <c r="I439" s="46"/>
      <c r="J439" s="47"/>
      <c r="K439" s="48"/>
    </row>
    <row r="440" spans="2:11" s="1" customFormat="1" ht="13.35" hidden="1">
      <c r="B440" s="103"/>
      <c r="C440" s="35"/>
      <c r="D440" s="35"/>
      <c r="E440" s="35" t="s">
        <v>522</v>
      </c>
      <c r="F440" s="106" t="s">
        <v>541</v>
      </c>
      <c r="G440" s="73">
        <v>25</v>
      </c>
      <c r="H440" s="26">
        <f>B440*G440</f>
        <v>0</v>
      </c>
      <c r="I440" s="46"/>
      <c r="J440" s="47"/>
      <c r="K440" s="48"/>
    </row>
    <row r="441" spans="2:11" s="1" customFormat="1" ht="13.35" hidden="1">
      <c r="B441" s="103"/>
      <c r="C441" s="35"/>
      <c r="D441" s="35"/>
      <c r="E441" s="35" t="s">
        <v>522</v>
      </c>
      <c r="F441" s="106" t="s">
        <v>542</v>
      </c>
      <c r="G441" s="73">
        <v>550</v>
      </c>
      <c r="H441" s="26">
        <f>B441*G441</f>
        <v>0</v>
      </c>
      <c r="I441" s="46"/>
      <c r="J441" s="47"/>
      <c r="K441" s="48"/>
    </row>
    <row r="442" spans="2:11" s="1" customFormat="1" ht="13.35" hidden="1">
      <c r="B442" s="103"/>
      <c r="C442" s="35"/>
      <c r="D442" s="35"/>
      <c r="E442" s="35" t="s">
        <v>522</v>
      </c>
      <c r="F442" s="106" t="s">
        <v>543</v>
      </c>
      <c r="G442" s="73">
        <v>45</v>
      </c>
      <c r="H442" s="26">
        <f>B442*G442</f>
        <v>0</v>
      </c>
      <c r="I442" s="46"/>
      <c r="J442" s="47"/>
      <c r="K442" s="48"/>
    </row>
    <row r="443" spans="2:11" s="1" customFormat="1" ht="13.35" hidden="1">
      <c r="B443" s="103"/>
      <c r="C443" s="35"/>
      <c r="D443" s="35"/>
      <c r="E443" s="35" t="s">
        <v>522</v>
      </c>
      <c r="F443" s="106" t="s">
        <v>544</v>
      </c>
      <c r="G443" s="73">
        <v>60</v>
      </c>
      <c r="H443" s="26">
        <f>B443*G443</f>
        <v>0</v>
      </c>
      <c r="I443" s="46"/>
      <c r="J443" s="47"/>
      <c r="K443" s="48"/>
    </row>
    <row r="444" spans="2:11" s="1" customFormat="1" ht="13.35" hidden="1">
      <c r="B444" s="103"/>
      <c r="C444" s="35"/>
      <c r="D444" s="35"/>
      <c r="E444" s="35" t="s">
        <v>522</v>
      </c>
      <c r="F444" s="106" t="s">
        <v>545</v>
      </c>
      <c r="G444" s="73">
        <v>25</v>
      </c>
      <c r="H444" s="26">
        <f>B444*G444</f>
        <v>0</v>
      </c>
      <c r="I444" s="46"/>
      <c r="J444" s="47"/>
      <c r="K444" s="48"/>
    </row>
    <row r="445" spans="2:11" s="1" customFormat="1" ht="13.35" hidden="1">
      <c r="B445" s="103"/>
      <c r="C445" s="35"/>
      <c r="D445" s="35"/>
      <c r="E445" s="35" t="s">
        <v>522</v>
      </c>
      <c r="F445" s="106" t="s">
        <v>546</v>
      </c>
      <c r="G445" s="73">
        <v>5.5</v>
      </c>
      <c r="H445" s="26">
        <f>B445*G445</f>
        <v>0</v>
      </c>
      <c r="I445" s="46"/>
      <c r="J445" s="47"/>
      <c r="K445" s="48"/>
    </row>
    <row r="446" spans="2:11" s="1" customFormat="1" ht="13.35" hidden="1">
      <c r="B446" s="103"/>
      <c r="C446" s="35"/>
      <c r="D446" s="35"/>
      <c r="E446" s="35" t="s">
        <v>522</v>
      </c>
      <c r="F446" s="106" t="s">
        <v>547</v>
      </c>
      <c r="G446" s="73">
        <v>8</v>
      </c>
      <c r="H446" s="26">
        <f>B446*G446</f>
        <v>0</v>
      </c>
      <c r="I446" s="46"/>
      <c r="J446" s="47"/>
      <c r="K446" s="48"/>
    </row>
    <row r="447" spans="2:11" s="1" customFormat="1" ht="13.35" hidden="1">
      <c r="B447" s="103"/>
      <c r="C447" s="35"/>
      <c r="D447" s="35"/>
      <c r="E447" s="35" t="s">
        <v>522</v>
      </c>
      <c r="F447" s="106" t="s">
        <v>548</v>
      </c>
      <c r="G447" s="73">
        <v>17</v>
      </c>
      <c r="H447" s="26">
        <f>B447*G447</f>
        <v>0</v>
      </c>
      <c r="I447" s="46"/>
      <c r="J447" s="47"/>
      <c r="K447" s="48"/>
    </row>
    <row r="448" spans="2:11" s="1" customFormat="1" ht="13.35" hidden="1">
      <c r="B448" s="103"/>
      <c r="C448" s="35"/>
      <c r="D448" s="35"/>
      <c r="E448" s="35" t="s">
        <v>522</v>
      </c>
      <c r="F448" s="106" t="s">
        <v>549</v>
      </c>
      <c r="G448" s="73">
        <v>20</v>
      </c>
      <c r="H448" s="26">
        <f>B448*G448</f>
        <v>0</v>
      </c>
      <c r="I448" s="46"/>
      <c r="J448" s="47"/>
      <c r="K448" s="48"/>
    </row>
    <row r="449" spans="2:11" s="1" customFormat="1" ht="13.35" hidden="1">
      <c r="B449" s="103"/>
      <c r="C449" s="35"/>
      <c r="D449" s="35"/>
      <c r="E449" s="35" t="s">
        <v>522</v>
      </c>
      <c r="F449" s="106" t="s">
        <v>550</v>
      </c>
      <c r="G449" s="73">
        <v>5.5</v>
      </c>
      <c r="H449" s="26">
        <f>B449*G449</f>
        <v>0</v>
      </c>
      <c r="I449" s="46"/>
      <c r="J449" s="47"/>
      <c r="K449" s="48"/>
    </row>
    <row r="450" spans="2:11" s="1" customFormat="1" ht="13.35" hidden="1">
      <c r="B450" s="103"/>
      <c r="C450" s="35"/>
      <c r="D450" s="35"/>
      <c r="E450" s="35" t="s">
        <v>522</v>
      </c>
      <c r="F450" s="106" t="s">
        <v>551</v>
      </c>
      <c r="G450" s="73">
        <v>15</v>
      </c>
      <c r="H450" s="26">
        <f>B450*G450</f>
        <v>0</v>
      </c>
      <c r="I450" s="46"/>
      <c r="J450" s="47"/>
      <c r="K450" s="48"/>
    </row>
    <row r="451" spans="2:11" s="1" customFormat="1" ht="13.35" hidden="1">
      <c r="B451" s="103"/>
      <c r="C451" s="35"/>
      <c r="D451" s="35"/>
      <c r="E451" s="35" t="s">
        <v>522</v>
      </c>
      <c r="F451" s="106" t="s">
        <v>552</v>
      </c>
      <c r="G451" s="107">
        <v>12</v>
      </c>
      <c r="H451" s="26">
        <f>B451*G451</f>
        <v>0</v>
      </c>
      <c r="I451" s="46"/>
      <c r="J451" s="47"/>
      <c r="K451" s="48"/>
    </row>
    <row r="452" spans="2:11" s="1" customFormat="1" ht="13.35" hidden="1">
      <c r="B452" s="103"/>
      <c r="C452" s="35"/>
      <c r="D452" s="35"/>
      <c r="E452" s="35" t="s">
        <v>522</v>
      </c>
      <c r="F452" s="106" t="s">
        <v>553</v>
      </c>
      <c r="G452" s="107">
        <v>15</v>
      </c>
      <c r="H452" s="26">
        <f>B452*G452</f>
        <v>0</v>
      </c>
      <c r="I452" s="46"/>
      <c r="J452" s="47"/>
      <c r="K452" s="48"/>
    </row>
    <row r="453" spans="2:11" s="1" customFormat="1" ht="13.35" hidden="1">
      <c r="B453" s="103"/>
      <c r="C453" s="35"/>
      <c r="D453" s="35"/>
      <c r="E453" s="35"/>
      <c r="F453" s="106"/>
      <c r="G453" s="73"/>
      <c r="H453" s="26">
        <f>B453*G453</f>
        <v>0</v>
      </c>
      <c r="I453" s="46"/>
      <c r="J453" s="47"/>
      <c r="K453" s="48"/>
    </row>
    <row r="454" spans="2:11" s="1" customFormat="1" ht="26.65" hidden="1">
      <c r="B454" s="103"/>
      <c r="C454" s="35"/>
      <c r="D454" s="35"/>
      <c r="E454" s="35" t="s">
        <v>554</v>
      </c>
      <c r="F454" s="106" t="s">
        <v>393</v>
      </c>
      <c r="G454" s="73">
        <v>4.25</v>
      </c>
      <c r="H454" s="26">
        <f>B454*G454</f>
        <v>0</v>
      </c>
      <c r="I454" s="46"/>
      <c r="J454" s="47"/>
      <c r="K454" s="48"/>
    </row>
    <row r="455" spans="2:11" s="1" customFormat="1" ht="13.35" hidden="1">
      <c r="B455" s="103"/>
      <c r="C455" s="35"/>
      <c r="D455" s="35"/>
      <c r="E455" s="35" t="s">
        <v>554</v>
      </c>
      <c r="F455" s="106" t="s">
        <v>394</v>
      </c>
      <c r="G455" s="87">
        <v>3.25</v>
      </c>
      <c r="H455" s="26">
        <f>B455*G455</f>
        <v>0</v>
      </c>
      <c r="I455" s="46"/>
      <c r="J455" s="47"/>
      <c r="K455" s="48"/>
    </row>
    <row r="456" spans="2:11" s="1" customFormat="1" ht="26.65">
      <c r="B456" s="103">
        <v>8000</v>
      </c>
      <c r="C456" s="35"/>
      <c r="D456" s="35"/>
      <c r="E456" s="35" t="s">
        <v>554</v>
      </c>
      <c r="F456" s="106" t="s">
        <v>395</v>
      </c>
      <c r="G456" s="73">
        <v>8.5</v>
      </c>
      <c r="H456" s="26">
        <f>B456*G456</f>
        <v>68000</v>
      </c>
      <c r="I456" s="46"/>
      <c r="J456" s="47"/>
      <c r="K456" s="48"/>
    </row>
    <row r="457" spans="2:11" s="1" customFormat="1" ht="13.35" hidden="1">
      <c r="B457" s="103"/>
      <c r="C457" s="35"/>
      <c r="D457" s="35"/>
      <c r="E457" s="35" t="s">
        <v>554</v>
      </c>
      <c r="F457" s="106" t="s">
        <v>396</v>
      </c>
      <c r="G457" s="73">
        <v>5.5</v>
      </c>
      <c r="H457" s="26">
        <f>B457*G457</f>
        <v>0</v>
      </c>
      <c r="I457" s="46"/>
      <c r="J457" s="47"/>
      <c r="K457" s="48"/>
    </row>
    <row r="458" spans="2:11" s="1" customFormat="1" ht="13.35">
      <c r="B458" s="30">
        <v>1000</v>
      </c>
      <c r="C458" s="31"/>
      <c r="D458" s="35"/>
      <c r="E458" s="35" t="s">
        <v>554</v>
      </c>
      <c r="F458" s="106" t="s">
        <v>397</v>
      </c>
      <c r="G458" s="37">
        <v>15</v>
      </c>
      <c r="H458" s="26">
        <f>B458*G458</f>
        <v>15000</v>
      </c>
      <c r="I458" s="27"/>
      <c r="J458" s="28"/>
      <c r="K458" s="29"/>
    </row>
    <row r="459" spans="2:11" s="1" customFormat="1" ht="13.35">
      <c r="B459" s="30">
        <v>8000</v>
      </c>
      <c r="C459" s="31"/>
      <c r="D459" s="35"/>
      <c r="E459" s="35" t="s">
        <v>554</v>
      </c>
      <c r="F459" s="106" t="s">
        <v>555</v>
      </c>
      <c r="G459" s="37">
        <v>1.5</v>
      </c>
      <c r="H459" s="26">
        <f>B459*G459</f>
        <v>12000</v>
      </c>
      <c r="I459" s="27"/>
      <c r="J459" s="28"/>
      <c r="K459" s="29"/>
    </row>
    <row r="460" spans="2:11" s="1" customFormat="1" ht="13.35" hidden="1">
      <c r="B460" s="30"/>
      <c r="C460" s="31"/>
      <c r="D460" s="35"/>
      <c r="E460" s="35" t="s">
        <v>554</v>
      </c>
      <c r="F460" s="106" t="s">
        <v>399</v>
      </c>
      <c r="G460" s="37">
        <v>0.28000000000000003</v>
      </c>
      <c r="H460" s="26">
        <f>B460*G460</f>
        <v>0</v>
      </c>
      <c r="I460" s="27"/>
      <c r="J460" s="28"/>
      <c r="K460" s="29"/>
    </row>
    <row r="461" spans="2:11" s="1" customFormat="1" ht="13.35" hidden="1">
      <c r="B461" s="30"/>
      <c r="C461" s="31"/>
      <c r="D461" s="35"/>
      <c r="E461" s="35" t="s">
        <v>554</v>
      </c>
      <c r="F461" s="106" t="s">
        <v>401</v>
      </c>
      <c r="G461" s="37">
        <v>0.48</v>
      </c>
      <c r="H461" s="26">
        <f>B461*G461</f>
        <v>0</v>
      </c>
      <c r="I461" s="27"/>
      <c r="J461" s="28"/>
      <c r="K461" s="29"/>
    </row>
    <row r="462" spans="2:11" s="1" customFormat="1" ht="13.35" hidden="1">
      <c r="B462" s="30"/>
      <c r="C462" s="31"/>
      <c r="D462" s="35"/>
      <c r="E462" s="35" t="s">
        <v>554</v>
      </c>
      <c r="F462" s="106" t="s">
        <v>402</v>
      </c>
      <c r="G462" s="37">
        <v>70</v>
      </c>
      <c r="H462" s="26">
        <f>B462*G462</f>
        <v>0</v>
      </c>
      <c r="I462" s="27"/>
      <c r="J462" s="28"/>
      <c r="K462" s="29"/>
    </row>
    <row r="463" spans="2:11" s="1" customFormat="1" ht="13.35" hidden="1">
      <c r="B463" s="30"/>
      <c r="C463" s="31"/>
      <c r="D463" s="35"/>
      <c r="E463" s="33"/>
      <c r="F463" s="106"/>
      <c r="G463" s="37"/>
      <c r="H463" s="26">
        <f>B463*G463</f>
        <v>0</v>
      </c>
      <c r="I463" s="27"/>
      <c r="J463" s="28"/>
      <c r="K463" s="29"/>
    </row>
    <row r="464" spans="2:11" s="1" customFormat="1" ht="26.65" hidden="1">
      <c r="B464" s="30"/>
      <c r="C464" s="31"/>
      <c r="D464" s="35"/>
      <c r="E464" s="33" t="s">
        <v>556</v>
      </c>
      <c r="F464" s="104" t="s">
        <v>359</v>
      </c>
      <c r="G464" s="37">
        <v>1.1200000000000001</v>
      </c>
      <c r="H464" s="26">
        <f>B464*G464</f>
        <v>0</v>
      </c>
      <c r="I464" s="27"/>
      <c r="J464" s="28"/>
      <c r="K464" s="29"/>
    </row>
    <row r="465" spans="2:11" s="1" customFormat="1" ht="13.35" hidden="1">
      <c r="B465" s="30"/>
      <c r="C465" s="31"/>
      <c r="D465" s="35"/>
      <c r="E465" s="33" t="s">
        <v>556</v>
      </c>
      <c r="F465" s="106" t="s">
        <v>557</v>
      </c>
      <c r="G465" s="37">
        <v>0.49</v>
      </c>
      <c r="H465" s="26">
        <f>B465*G465</f>
        <v>0</v>
      </c>
      <c r="I465" s="27"/>
      <c r="J465" s="28"/>
      <c r="K465" s="29"/>
    </row>
    <row r="466" spans="2:11" s="1" customFormat="1" ht="13.35" hidden="1">
      <c r="B466" s="30"/>
      <c r="C466" s="31"/>
      <c r="D466" s="35"/>
      <c r="E466" s="33" t="s">
        <v>556</v>
      </c>
      <c r="F466" s="106" t="s">
        <v>360</v>
      </c>
      <c r="G466" s="37">
        <v>0.09</v>
      </c>
      <c r="H466" s="26">
        <f>B466*G466</f>
        <v>0</v>
      </c>
      <c r="I466" s="27"/>
      <c r="J466" s="28"/>
      <c r="K466" s="29"/>
    </row>
    <row r="467" spans="2:11" s="1" customFormat="1" ht="13.35" hidden="1">
      <c r="B467" s="30"/>
      <c r="C467" s="31"/>
      <c r="D467" s="35"/>
      <c r="E467" s="33" t="s">
        <v>556</v>
      </c>
      <c r="F467" s="106" t="s">
        <v>361</v>
      </c>
      <c r="G467" s="37">
        <v>0.08</v>
      </c>
      <c r="H467" s="26">
        <f>B467*G467</f>
        <v>0</v>
      </c>
      <c r="I467" s="27"/>
      <c r="J467" s="28"/>
      <c r="K467" s="29"/>
    </row>
    <row r="468" spans="2:11" s="1" customFormat="1" ht="13.35" hidden="1">
      <c r="B468" s="103"/>
      <c r="C468" s="35"/>
      <c r="D468" s="35"/>
      <c r="E468" s="33" t="s">
        <v>556</v>
      </c>
      <c r="F468" s="106" t="s">
        <v>362</v>
      </c>
      <c r="G468" s="73">
        <v>0.49</v>
      </c>
      <c r="H468" s="26">
        <f>B468*G468</f>
        <v>0</v>
      </c>
      <c r="I468" s="46"/>
      <c r="J468" s="47"/>
      <c r="K468" s="48"/>
    </row>
    <row r="469" spans="2:11" s="1" customFormat="1" ht="13.35" hidden="1">
      <c r="B469" s="103"/>
      <c r="C469" s="35"/>
      <c r="D469" s="35"/>
      <c r="E469" s="33" t="s">
        <v>556</v>
      </c>
      <c r="F469" s="106" t="s">
        <v>363</v>
      </c>
      <c r="G469" s="73">
        <v>4.5</v>
      </c>
      <c r="H469" s="26">
        <f>B469*G469</f>
        <v>0</v>
      </c>
      <c r="I469" s="46"/>
      <c r="J469" s="47"/>
      <c r="K469" s="48"/>
    </row>
    <row r="470" spans="2:11" s="1" customFormat="1" ht="13.35" hidden="1">
      <c r="B470" s="103"/>
      <c r="C470" s="35"/>
      <c r="D470" s="35"/>
      <c r="E470" s="33" t="s">
        <v>556</v>
      </c>
      <c r="F470" s="106" t="s">
        <v>364</v>
      </c>
      <c r="G470" s="73">
        <v>4</v>
      </c>
      <c r="H470" s="26">
        <f>B470*G470</f>
        <v>0</v>
      </c>
      <c r="I470" s="46"/>
      <c r="J470" s="47"/>
      <c r="K470" s="48"/>
    </row>
    <row r="471" spans="2:11" s="1" customFormat="1" ht="13.35" hidden="1">
      <c r="B471" s="103"/>
      <c r="C471" s="35"/>
      <c r="D471" s="35"/>
      <c r="E471" s="33" t="s">
        <v>556</v>
      </c>
      <c r="F471" s="106" t="s">
        <v>365</v>
      </c>
      <c r="G471" s="73">
        <v>45</v>
      </c>
      <c r="H471" s="26">
        <f>B471*G471</f>
        <v>0</v>
      </c>
      <c r="I471" s="46"/>
      <c r="J471" s="47"/>
      <c r="K471" s="48"/>
    </row>
    <row r="472" spans="2:11" s="1" customFormat="1" ht="13.35" hidden="1">
      <c r="B472" s="103"/>
      <c r="C472" s="35"/>
      <c r="D472" s="35"/>
      <c r="E472" s="33" t="s">
        <v>556</v>
      </c>
      <c r="F472" s="106" t="s">
        <v>366</v>
      </c>
      <c r="G472" s="73">
        <v>15</v>
      </c>
      <c r="H472" s="26">
        <f>B472*G472</f>
        <v>0</v>
      </c>
      <c r="I472" s="46"/>
      <c r="J472" s="47"/>
      <c r="K472" s="48"/>
    </row>
    <row r="473" spans="2:11" s="1" customFormat="1" ht="13.35" hidden="1">
      <c r="B473" s="103"/>
      <c r="C473" s="35"/>
      <c r="D473" s="35"/>
      <c r="E473" s="33" t="s">
        <v>556</v>
      </c>
      <c r="F473" s="106" t="s">
        <v>367</v>
      </c>
      <c r="G473" s="73">
        <v>40</v>
      </c>
      <c r="H473" s="26">
        <f>B473*G473</f>
        <v>0</v>
      </c>
      <c r="I473" s="46"/>
      <c r="J473" s="47"/>
      <c r="K473" s="48"/>
    </row>
    <row r="474" spans="2:11" s="1" customFormat="1" ht="13.35" hidden="1">
      <c r="B474" s="103"/>
      <c r="C474" s="35"/>
      <c r="D474" s="35"/>
      <c r="E474" s="33" t="s">
        <v>556</v>
      </c>
      <c r="F474" s="106" t="s">
        <v>368</v>
      </c>
      <c r="G474" s="73">
        <v>28</v>
      </c>
      <c r="H474" s="26">
        <f>B474*G474</f>
        <v>0</v>
      </c>
      <c r="I474" s="46"/>
      <c r="J474" s="47"/>
      <c r="K474" s="48"/>
    </row>
    <row r="475" spans="2:11" s="1" customFormat="1" ht="13.35" hidden="1">
      <c r="B475" s="103"/>
      <c r="C475" s="35"/>
      <c r="D475" s="35"/>
      <c r="E475" s="33" t="s">
        <v>556</v>
      </c>
      <c r="F475" s="106" t="s">
        <v>369</v>
      </c>
      <c r="G475" s="73">
        <v>50</v>
      </c>
      <c r="H475" s="26">
        <f>B475*G475</f>
        <v>0</v>
      </c>
      <c r="I475" s="46"/>
      <c r="J475" s="47"/>
      <c r="K475" s="48"/>
    </row>
    <row r="476" spans="2:11" s="1" customFormat="1" ht="13.35" hidden="1">
      <c r="B476" s="103"/>
      <c r="C476" s="35"/>
      <c r="D476" s="35"/>
      <c r="E476" s="33" t="s">
        <v>556</v>
      </c>
      <c r="F476" s="106" t="s">
        <v>370</v>
      </c>
      <c r="G476" s="73">
        <v>19</v>
      </c>
      <c r="H476" s="26">
        <f>B476*G476</f>
        <v>0</v>
      </c>
      <c r="I476" s="46"/>
      <c r="J476" s="47"/>
      <c r="K476" s="48"/>
    </row>
    <row r="477" spans="2:11" s="1" customFormat="1" ht="13.35" hidden="1">
      <c r="B477" s="103"/>
      <c r="C477" s="35"/>
      <c r="D477" s="35"/>
      <c r="E477" s="33" t="s">
        <v>556</v>
      </c>
      <c r="F477" s="106" t="s">
        <v>371</v>
      </c>
      <c r="G477" s="73">
        <v>0.43</v>
      </c>
      <c r="H477" s="26">
        <f>B477*G477</f>
        <v>0</v>
      </c>
      <c r="I477" s="46"/>
      <c r="J477" s="47"/>
      <c r="K477" s="48"/>
    </row>
    <row r="478" spans="2:11" s="1" customFormat="1" ht="13.35" hidden="1">
      <c r="B478" s="103"/>
      <c r="C478" s="35"/>
      <c r="D478" s="35"/>
      <c r="E478" s="33" t="s">
        <v>556</v>
      </c>
      <c r="F478" s="106" t="s">
        <v>372</v>
      </c>
      <c r="G478" s="73">
        <v>0.6</v>
      </c>
      <c r="H478" s="26">
        <f>B478*G478</f>
        <v>0</v>
      </c>
      <c r="I478" s="46"/>
      <c r="J478" s="47"/>
      <c r="K478" s="48"/>
    </row>
    <row r="479" spans="2:11" s="1" customFormat="1" ht="13.35" hidden="1">
      <c r="B479" s="103"/>
      <c r="C479" s="35"/>
      <c r="D479" s="35"/>
      <c r="E479" s="33" t="s">
        <v>556</v>
      </c>
      <c r="F479" s="106" t="s">
        <v>373</v>
      </c>
      <c r="G479" s="73">
        <v>0.19</v>
      </c>
      <c r="H479" s="26">
        <f>B479*G479</f>
        <v>0</v>
      </c>
      <c r="I479" s="46"/>
      <c r="J479" s="47"/>
      <c r="K479" s="48"/>
    </row>
    <row r="480" spans="2:11" s="1" customFormat="1" ht="13.35" hidden="1">
      <c r="B480" s="103"/>
      <c r="C480" s="35"/>
      <c r="D480" s="35"/>
      <c r="E480" s="33" t="s">
        <v>556</v>
      </c>
      <c r="F480" s="106" t="s">
        <v>374</v>
      </c>
      <c r="G480" s="73">
        <v>0.08</v>
      </c>
      <c r="H480" s="26">
        <f>B480*G480</f>
        <v>0</v>
      </c>
      <c r="I480" s="46"/>
      <c r="J480" s="47"/>
      <c r="K480" s="48"/>
    </row>
    <row r="481" spans="2:11" s="1" customFormat="1" ht="13.35" hidden="1">
      <c r="B481" s="103"/>
      <c r="C481" s="35"/>
      <c r="D481" s="35"/>
      <c r="E481" s="33" t="s">
        <v>556</v>
      </c>
      <c r="F481" s="106" t="s">
        <v>375</v>
      </c>
      <c r="G481" s="73">
        <v>0.46</v>
      </c>
      <c r="H481" s="26">
        <f>B481*G481</f>
        <v>0</v>
      </c>
      <c r="I481" s="46"/>
      <c r="J481" s="47"/>
      <c r="K481" s="48"/>
    </row>
    <row r="482" spans="2:11" s="1" customFormat="1" ht="13.35" hidden="1">
      <c r="B482" s="103"/>
      <c r="C482" s="35"/>
      <c r="D482" s="35"/>
      <c r="E482" s="33" t="s">
        <v>556</v>
      </c>
      <c r="F482" s="106" t="s">
        <v>376</v>
      </c>
      <c r="G482" s="73">
        <v>0.63</v>
      </c>
      <c r="H482" s="26">
        <f>B482*G482</f>
        <v>0</v>
      </c>
      <c r="I482" s="46"/>
      <c r="J482" s="47"/>
      <c r="K482" s="48"/>
    </row>
    <row r="483" spans="2:11" s="1" customFormat="1" ht="13.35" hidden="1">
      <c r="B483" s="103"/>
      <c r="C483" s="35"/>
      <c r="D483" s="35"/>
      <c r="E483" s="33" t="s">
        <v>556</v>
      </c>
      <c r="F483" s="106" t="s">
        <v>377</v>
      </c>
      <c r="G483" s="73">
        <v>0.33</v>
      </c>
      <c r="H483" s="26">
        <f>B483*G483</f>
        <v>0</v>
      </c>
      <c r="I483" s="46"/>
      <c r="J483" s="47"/>
      <c r="K483" s="48"/>
    </row>
    <row r="484" spans="2:11" s="1" customFormat="1" ht="13.35" hidden="1">
      <c r="B484" s="103"/>
      <c r="C484" s="35"/>
      <c r="D484" s="35"/>
      <c r="E484" s="33" t="s">
        <v>556</v>
      </c>
      <c r="F484" s="106" t="s">
        <v>378</v>
      </c>
      <c r="G484" s="73">
        <v>65</v>
      </c>
      <c r="H484" s="26">
        <f>B484*G484</f>
        <v>0</v>
      </c>
      <c r="I484" s="46"/>
      <c r="J484" s="47"/>
      <c r="K484" s="48"/>
    </row>
    <row r="485" spans="2:11" s="1" customFormat="1" ht="13.35" hidden="1">
      <c r="B485" s="103"/>
      <c r="C485" s="35"/>
      <c r="D485" s="35"/>
      <c r="E485" s="33" t="s">
        <v>556</v>
      </c>
      <c r="F485" s="106" t="s">
        <v>379</v>
      </c>
      <c r="G485" s="73">
        <v>56</v>
      </c>
      <c r="H485" s="26">
        <f>B485*G485</f>
        <v>0</v>
      </c>
      <c r="I485" s="46"/>
      <c r="J485" s="47"/>
      <c r="K485" s="48"/>
    </row>
    <row r="486" spans="2:11" s="1" customFormat="1" ht="13.35" hidden="1">
      <c r="B486" s="103"/>
      <c r="C486" s="35"/>
      <c r="D486" s="35"/>
      <c r="E486" s="33" t="s">
        <v>556</v>
      </c>
      <c r="F486" s="106" t="s">
        <v>381</v>
      </c>
      <c r="G486" s="73">
        <v>58</v>
      </c>
      <c r="H486" s="26">
        <f>B486*G486</f>
        <v>0</v>
      </c>
      <c r="I486" s="46"/>
      <c r="J486" s="47"/>
      <c r="K486" s="48"/>
    </row>
    <row r="487" spans="2:11" s="1" customFormat="1" ht="13.35" hidden="1">
      <c r="B487" s="103"/>
      <c r="C487" s="35"/>
      <c r="D487" s="35"/>
      <c r="E487" s="33" t="s">
        <v>556</v>
      </c>
      <c r="F487" s="106" t="s">
        <v>382</v>
      </c>
      <c r="G487" s="73">
        <v>75</v>
      </c>
      <c r="H487" s="26">
        <f>B487*G487</f>
        <v>0</v>
      </c>
      <c r="I487" s="46"/>
      <c r="J487" s="47"/>
      <c r="K487" s="48"/>
    </row>
    <row r="488" spans="2:11" s="1" customFormat="1" ht="13.35" hidden="1">
      <c r="B488" s="103"/>
      <c r="C488" s="35"/>
      <c r="D488" s="35"/>
      <c r="E488" s="33" t="s">
        <v>556</v>
      </c>
      <c r="F488" s="106" t="s">
        <v>383</v>
      </c>
      <c r="G488" s="73">
        <v>42</v>
      </c>
      <c r="H488" s="26">
        <f>B488*G488</f>
        <v>0</v>
      </c>
      <c r="I488" s="46"/>
      <c r="J488" s="47"/>
      <c r="K488" s="48"/>
    </row>
    <row r="489" spans="2:11" s="1" customFormat="1" ht="13.35" hidden="1">
      <c r="B489" s="103"/>
      <c r="C489" s="35"/>
      <c r="D489" s="35"/>
      <c r="E489" s="33" t="s">
        <v>556</v>
      </c>
      <c r="F489" s="106" t="s">
        <v>384</v>
      </c>
      <c r="G489" s="73">
        <v>0.22</v>
      </c>
      <c r="H489" s="26">
        <f>B489*G489</f>
        <v>0</v>
      </c>
      <c r="I489" s="46"/>
      <c r="J489" s="47"/>
      <c r="K489" s="48"/>
    </row>
    <row r="490" spans="2:11" s="1" customFormat="1" ht="13.35" hidden="1">
      <c r="B490" s="103"/>
      <c r="C490" s="35"/>
      <c r="D490" s="35"/>
      <c r="E490" s="33" t="s">
        <v>556</v>
      </c>
      <c r="F490" s="106" t="s">
        <v>385</v>
      </c>
      <c r="G490" s="73">
        <v>0.19</v>
      </c>
      <c r="H490" s="26">
        <f>B490*G490</f>
        <v>0</v>
      </c>
      <c r="I490" s="46"/>
      <c r="J490" s="47"/>
      <c r="K490" s="48"/>
    </row>
    <row r="491" spans="2:11" s="1" customFormat="1" ht="13.35" hidden="1">
      <c r="B491" s="103"/>
      <c r="C491" s="35"/>
      <c r="D491" s="35"/>
      <c r="E491" s="33" t="s">
        <v>556</v>
      </c>
      <c r="F491" s="106" t="s">
        <v>386</v>
      </c>
      <c r="G491" s="73">
        <v>0.18</v>
      </c>
      <c r="H491" s="26">
        <f>B491*G491</f>
        <v>0</v>
      </c>
      <c r="I491" s="46"/>
      <c r="J491" s="47"/>
      <c r="K491" s="48"/>
    </row>
    <row r="492" spans="2:11" s="1" customFormat="1" ht="13.35" hidden="1">
      <c r="B492" s="103"/>
      <c r="C492" s="35"/>
      <c r="D492" s="35"/>
      <c r="E492" s="33" t="s">
        <v>556</v>
      </c>
      <c r="F492" s="106" t="s">
        <v>387</v>
      </c>
      <c r="G492" s="73">
        <v>70</v>
      </c>
      <c r="H492" s="26">
        <f>B492*G492</f>
        <v>0</v>
      </c>
      <c r="I492" s="46"/>
      <c r="J492" s="47"/>
      <c r="K492" s="48"/>
    </row>
    <row r="493" spans="2:11" s="1" customFormat="1" ht="13.35" hidden="1">
      <c r="B493" s="103"/>
      <c r="C493" s="35"/>
      <c r="D493" s="35"/>
      <c r="E493" s="33" t="s">
        <v>556</v>
      </c>
      <c r="F493" s="106" t="s">
        <v>388</v>
      </c>
      <c r="G493" s="73">
        <v>0.17</v>
      </c>
      <c r="H493" s="26">
        <f>B493*G493</f>
        <v>0</v>
      </c>
      <c r="I493" s="46"/>
      <c r="J493" s="47"/>
      <c r="K493" s="48"/>
    </row>
    <row r="494" spans="2:11" s="1" customFormat="1" ht="13.35" hidden="1">
      <c r="B494" s="103"/>
      <c r="C494" s="35"/>
      <c r="D494" s="35"/>
      <c r="E494" s="33" t="s">
        <v>556</v>
      </c>
      <c r="F494" s="106" t="s">
        <v>389</v>
      </c>
      <c r="G494" s="73">
        <v>0.17</v>
      </c>
      <c r="H494" s="26">
        <f>B494*G494</f>
        <v>0</v>
      </c>
      <c r="I494" s="46"/>
      <c r="J494" s="47"/>
      <c r="K494" s="48"/>
    </row>
    <row r="495" spans="2:11" s="1" customFormat="1" ht="13.35" hidden="1">
      <c r="B495" s="103"/>
      <c r="C495" s="35"/>
      <c r="D495" s="35"/>
      <c r="E495" s="35"/>
      <c r="F495" s="106"/>
      <c r="G495" s="73"/>
      <c r="H495" s="26">
        <f>B495*G495</f>
        <v>0</v>
      </c>
      <c r="I495" s="46"/>
      <c r="J495" s="47"/>
      <c r="K495" s="48"/>
    </row>
    <row r="496" spans="2:11" s="1" customFormat="1" ht="13.35" hidden="1">
      <c r="B496" s="103"/>
      <c r="C496" s="35"/>
      <c r="D496" s="35"/>
      <c r="E496" s="33" t="s">
        <v>556</v>
      </c>
      <c r="F496" s="106" t="s">
        <v>390</v>
      </c>
      <c r="G496" s="73">
        <v>287</v>
      </c>
      <c r="H496" s="26">
        <f>B496*G496</f>
        <v>0</v>
      </c>
      <c r="I496" s="46"/>
      <c r="J496" s="47"/>
      <c r="K496" s="48"/>
    </row>
    <row r="497" spans="2:11" s="1" customFormat="1" ht="13.35" hidden="1">
      <c r="B497" s="103"/>
      <c r="C497" s="35"/>
      <c r="D497" s="35"/>
      <c r="E497" s="33" t="s">
        <v>556</v>
      </c>
      <c r="F497" s="106" t="s">
        <v>391</v>
      </c>
      <c r="G497" s="73">
        <v>345</v>
      </c>
      <c r="H497" s="26">
        <f>B497*G497</f>
        <v>0</v>
      </c>
      <c r="I497" s="46"/>
      <c r="J497" s="47"/>
      <c r="K497" s="48"/>
    </row>
    <row r="498" spans="2:11" s="1" customFormat="1" ht="13.35" hidden="1">
      <c r="B498" s="103"/>
      <c r="C498" s="35"/>
      <c r="D498" s="35"/>
      <c r="E498" s="33" t="s">
        <v>556</v>
      </c>
      <c r="F498" s="106" t="s">
        <v>392</v>
      </c>
      <c r="G498" s="73">
        <v>75</v>
      </c>
      <c r="H498" s="26">
        <f>B498*G498</f>
        <v>0</v>
      </c>
      <c r="I498" s="46"/>
      <c r="J498" s="47"/>
      <c r="K498" s="48"/>
    </row>
    <row r="499" spans="2:11" s="1" customFormat="1" ht="13.35" hidden="1">
      <c r="B499" s="103"/>
      <c r="C499" s="35"/>
      <c r="D499" s="35"/>
      <c r="E499" s="35"/>
      <c r="F499" s="106"/>
      <c r="G499" s="73"/>
      <c r="H499" s="26">
        <f>B499*G499</f>
        <v>0</v>
      </c>
      <c r="I499" s="46"/>
      <c r="J499" s="47"/>
      <c r="K499" s="48"/>
    </row>
    <row r="500" spans="2:11" s="1" customFormat="1" ht="26.65" hidden="1">
      <c r="B500" s="103"/>
      <c r="C500" s="35"/>
      <c r="D500" s="35"/>
      <c r="E500" s="33" t="s">
        <v>556</v>
      </c>
      <c r="F500" s="106" t="s">
        <v>393</v>
      </c>
      <c r="G500" s="73">
        <v>4.25</v>
      </c>
      <c r="H500" s="26">
        <f>B500*G500</f>
        <v>0</v>
      </c>
      <c r="I500" s="46"/>
      <c r="J500" s="47"/>
      <c r="K500" s="48"/>
    </row>
    <row r="501" spans="2:11" s="1" customFormat="1" ht="13.35" hidden="1">
      <c r="B501" s="103"/>
      <c r="C501" s="35"/>
      <c r="D501" s="35"/>
      <c r="E501" s="33" t="s">
        <v>556</v>
      </c>
      <c r="F501" s="106" t="s">
        <v>394</v>
      </c>
      <c r="G501" s="73">
        <v>3.25</v>
      </c>
      <c r="H501" s="26">
        <f>B501*G501</f>
        <v>0</v>
      </c>
      <c r="I501" s="46"/>
      <c r="J501" s="47"/>
      <c r="K501" s="48"/>
    </row>
    <row r="502" spans="2:11" s="1" customFormat="1" ht="26.65" hidden="1">
      <c r="B502" s="103"/>
      <c r="C502" s="35"/>
      <c r="D502" s="35"/>
      <c r="E502" s="33" t="s">
        <v>556</v>
      </c>
      <c r="F502" s="106" t="s">
        <v>395</v>
      </c>
      <c r="G502" s="73">
        <v>4</v>
      </c>
      <c r="H502" s="26">
        <f>B502*G502</f>
        <v>0</v>
      </c>
      <c r="I502" s="46"/>
      <c r="J502" s="47"/>
      <c r="K502" s="48"/>
    </row>
    <row r="503" spans="2:11" s="1" customFormat="1" ht="13.35" hidden="1">
      <c r="B503" s="103"/>
      <c r="C503" s="35"/>
      <c r="D503" s="35"/>
      <c r="E503" s="33" t="s">
        <v>556</v>
      </c>
      <c r="F503" s="106" t="s">
        <v>396</v>
      </c>
      <c r="G503" s="73">
        <v>5.5</v>
      </c>
      <c r="H503" s="26">
        <f>B503*G503</f>
        <v>0</v>
      </c>
      <c r="I503" s="46"/>
      <c r="J503" s="47"/>
      <c r="K503" s="48"/>
    </row>
    <row r="504" spans="2:11" s="1" customFormat="1" ht="13.35" hidden="1">
      <c r="B504" s="103"/>
      <c r="C504" s="35"/>
      <c r="D504" s="35"/>
      <c r="E504" s="33" t="s">
        <v>556</v>
      </c>
      <c r="F504" s="106" t="s">
        <v>558</v>
      </c>
      <c r="G504" s="73">
        <v>9</v>
      </c>
      <c r="H504" s="26">
        <f>B504*G504</f>
        <v>0</v>
      </c>
      <c r="I504" s="46"/>
      <c r="J504" s="47"/>
      <c r="K504" s="48"/>
    </row>
    <row r="505" spans="2:11" s="1" customFormat="1" ht="13.35" hidden="1">
      <c r="B505" s="103"/>
      <c r="C505" s="35"/>
      <c r="D505" s="35"/>
      <c r="E505" s="33" t="s">
        <v>556</v>
      </c>
      <c r="F505" s="106" t="s">
        <v>398</v>
      </c>
      <c r="G505" s="73">
        <v>13.5</v>
      </c>
      <c r="H505" s="26">
        <f>B505*G505</f>
        <v>0</v>
      </c>
      <c r="I505" s="46"/>
      <c r="J505" s="47"/>
      <c r="K505" s="48"/>
    </row>
    <row r="506" spans="2:11" s="1" customFormat="1" ht="13.35" hidden="1">
      <c r="B506" s="103"/>
      <c r="C506" s="35"/>
      <c r="D506" s="35"/>
      <c r="E506" s="33" t="s">
        <v>556</v>
      </c>
      <c r="F506" s="106" t="s">
        <v>399</v>
      </c>
      <c r="G506" s="73">
        <v>0.28000000000000003</v>
      </c>
      <c r="H506" s="26">
        <f>B506*G506</f>
        <v>0</v>
      </c>
      <c r="I506" s="46"/>
      <c r="J506" s="47"/>
      <c r="K506" s="48"/>
    </row>
    <row r="507" spans="2:11" s="1" customFormat="1" ht="13.35" hidden="1">
      <c r="B507" s="103"/>
      <c r="C507" s="35"/>
      <c r="D507" s="35"/>
      <c r="E507" s="33" t="s">
        <v>556</v>
      </c>
      <c r="F507" s="106" t="s">
        <v>400</v>
      </c>
      <c r="G507" s="73">
        <v>0.8</v>
      </c>
      <c r="H507" s="26">
        <f>B507*G507</f>
        <v>0</v>
      </c>
      <c r="I507" s="46"/>
      <c r="J507" s="47"/>
      <c r="K507" s="48"/>
    </row>
    <row r="508" spans="2:11" s="1" customFormat="1" ht="13.35" hidden="1">
      <c r="B508" s="103"/>
      <c r="C508" s="35"/>
      <c r="D508" s="35"/>
      <c r="E508" s="33" t="s">
        <v>556</v>
      </c>
      <c r="F508" s="106" t="s">
        <v>401</v>
      </c>
      <c r="G508" s="73">
        <v>0.48</v>
      </c>
      <c r="H508" s="26">
        <f>B508*G508</f>
        <v>0</v>
      </c>
      <c r="I508" s="46"/>
      <c r="J508" s="47"/>
      <c r="K508" s="48"/>
    </row>
    <row r="509" spans="2:11" s="1" customFormat="1" ht="13.35" hidden="1">
      <c r="B509" s="103"/>
      <c r="C509" s="35"/>
      <c r="D509" s="35"/>
      <c r="E509" s="33" t="s">
        <v>556</v>
      </c>
      <c r="F509" s="106" t="s">
        <v>559</v>
      </c>
      <c r="G509" s="73">
        <v>70</v>
      </c>
      <c r="H509" s="26">
        <f>B509*G509</f>
        <v>0</v>
      </c>
      <c r="I509" s="46"/>
      <c r="J509" s="47"/>
      <c r="K509" s="48"/>
    </row>
    <row r="510" spans="2:11" s="1" customFormat="1" ht="13.35" hidden="1">
      <c r="B510" s="103"/>
      <c r="C510" s="35"/>
      <c r="D510" s="35"/>
      <c r="E510" s="35"/>
      <c r="F510" s="106"/>
      <c r="G510" s="73"/>
      <c r="H510" s="26">
        <f>B510*G510</f>
        <v>0</v>
      </c>
      <c r="I510" s="46"/>
      <c r="J510" s="47"/>
      <c r="K510" s="48"/>
    </row>
    <row r="511" spans="2:11" s="1" customFormat="1" ht="13.35" hidden="1">
      <c r="B511" s="103"/>
      <c r="C511" s="35"/>
      <c r="D511" s="35"/>
      <c r="E511" s="33" t="s">
        <v>556</v>
      </c>
      <c r="F511" s="106" t="s">
        <v>403</v>
      </c>
      <c r="G511" s="73">
        <v>22</v>
      </c>
      <c r="H511" s="26">
        <f>B511*G511</f>
        <v>0</v>
      </c>
      <c r="I511" s="46"/>
      <c r="J511" s="47"/>
      <c r="K511" s="48"/>
    </row>
    <row r="512" spans="2:11" s="1" customFormat="1" ht="13.35" hidden="1">
      <c r="B512" s="103"/>
      <c r="C512" s="35"/>
      <c r="D512" s="35"/>
      <c r="E512" s="33" t="s">
        <v>556</v>
      </c>
      <c r="F512" s="106" t="s">
        <v>404</v>
      </c>
      <c r="G512" s="73">
        <v>75</v>
      </c>
      <c r="H512" s="26">
        <f>B512*G512</f>
        <v>0</v>
      </c>
      <c r="I512" s="46"/>
      <c r="J512" s="47"/>
      <c r="K512" s="48"/>
    </row>
    <row r="513" spans="2:11" s="1" customFormat="1" ht="13.35" hidden="1">
      <c r="B513" s="103"/>
      <c r="C513" s="35"/>
      <c r="D513" s="35"/>
      <c r="E513" s="35"/>
      <c r="F513" s="106"/>
      <c r="G513" s="73"/>
      <c r="H513" s="26">
        <f>B513*G513</f>
        <v>0</v>
      </c>
      <c r="I513" s="46"/>
      <c r="J513" s="47"/>
      <c r="K513" s="48"/>
    </row>
    <row r="514" spans="2:11" s="1" customFormat="1" ht="13.35" hidden="1">
      <c r="B514" s="103"/>
      <c r="C514" s="35">
        <v>1001</v>
      </c>
      <c r="D514" s="35">
        <v>1001</v>
      </c>
      <c r="E514" s="35" t="s">
        <v>560</v>
      </c>
      <c r="F514" s="106" t="s">
        <v>561</v>
      </c>
      <c r="G514" s="73">
        <v>0.1</v>
      </c>
      <c r="H514" s="26">
        <f>B514*G514</f>
        <v>0</v>
      </c>
      <c r="I514" s="46"/>
      <c r="J514" s="47"/>
      <c r="K514" s="48"/>
    </row>
    <row r="515" spans="2:11" s="1" customFormat="1" ht="13.35" hidden="1">
      <c r="B515" s="103"/>
      <c r="C515" s="35">
        <v>1002</v>
      </c>
      <c r="D515" s="35">
        <v>1002</v>
      </c>
      <c r="E515" s="35" t="s">
        <v>560</v>
      </c>
      <c r="F515" s="106" t="s">
        <v>562</v>
      </c>
      <c r="G515" s="73">
        <v>7.5</v>
      </c>
      <c r="H515" s="26">
        <f>B515*G515</f>
        <v>0</v>
      </c>
      <c r="I515" s="46"/>
      <c r="J515" s="47"/>
      <c r="K515" s="48"/>
    </row>
    <row r="516" spans="2:11" s="1" customFormat="1" ht="13.35" hidden="1">
      <c r="B516" s="103"/>
      <c r="C516" s="35">
        <v>1003</v>
      </c>
      <c r="D516" s="35">
        <v>1003</v>
      </c>
      <c r="E516" s="35" t="s">
        <v>560</v>
      </c>
      <c r="F516" s="106" t="s">
        <v>563</v>
      </c>
      <c r="G516" s="73">
        <v>0.24</v>
      </c>
      <c r="H516" s="26">
        <f>B516*G516</f>
        <v>0</v>
      </c>
      <c r="I516" s="46"/>
      <c r="J516" s="47"/>
      <c r="K516" s="48"/>
    </row>
    <row r="517" spans="2:11" s="1" customFormat="1" ht="13.35" hidden="1">
      <c r="B517" s="103"/>
      <c r="C517" s="35">
        <v>1004</v>
      </c>
      <c r="D517" s="35">
        <v>1004</v>
      </c>
      <c r="E517" s="35" t="s">
        <v>560</v>
      </c>
      <c r="F517" s="106" t="s">
        <v>564</v>
      </c>
      <c r="G517" s="73">
        <v>20</v>
      </c>
      <c r="H517" s="26">
        <f>B517*G517</f>
        <v>0</v>
      </c>
      <c r="I517" s="46"/>
      <c r="J517" s="47"/>
      <c r="K517" s="48"/>
    </row>
    <row r="518" spans="2:11" s="1" customFormat="1" ht="13.35" hidden="1">
      <c r="B518" s="103"/>
      <c r="C518" s="35">
        <v>125</v>
      </c>
      <c r="D518" s="35">
        <v>125</v>
      </c>
      <c r="E518" s="35" t="s">
        <v>560</v>
      </c>
      <c r="F518" s="106" t="s">
        <v>565</v>
      </c>
      <c r="G518" s="73">
        <v>0.38</v>
      </c>
      <c r="H518" s="26">
        <f>B518*G518</f>
        <v>0</v>
      </c>
      <c r="I518" s="46"/>
      <c r="J518" s="47"/>
      <c r="K518" s="48"/>
    </row>
    <row r="519" spans="2:11" s="1" customFormat="1" ht="13.35" hidden="1">
      <c r="B519" s="103"/>
      <c r="C519" s="35">
        <v>1006</v>
      </c>
      <c r="D519" s="35">
        <v>1006</v>
      </c>
      <c r="E519" s="35" t="s">
        <v>560</v>
      </c>
      <c r="F519" s="106" t="s">
        <v>566</v>
      </c>
      <c r="G519" s="73">
        <v>0.55000000000000004</v>
      </c>
      <c r="H519" s="26">
        <f>B519*G519</f>
        <v>0</v>
      </c>
      <c r="I519" s="46"/>
      <c r="J519" s="47"/>
      <c r="K519" s="48"/>
    </row>
    <row r="520" spans="2:11" s="1" customFormat="1" ht="13.35" hidden="1">
      <c r="B520" s="103"/>
      <c r="C520" s="35">
        <v>1007</v>
      </c>
      <c r="D520" s="35">
        <v>1007</v>
      </c>
      <c r="E520" s="35" t="s">
        <v>560</v>
      </c>
      <c r="F520" s="106" t="s">
        <v>567</v>
      </c>
      <c r="G520" s="73">
        <v>125</v>
      </c>
      <c r="H520" s="26">
        <f>B520*G520</f>
        <v>0</v>
      </c>
      <c r="I520" s="46"/>
      <c r="J520" s="47"/>
      <c r="K520" s="48"/>
    </row>
    <row r="521" spans="2:11" s="1" customFormat="1" ht="13.35" hidden="1">
      <c r="B521" s="103"/>
      <c r="C521" s="35">
        <v>1008</v>
      </c>
      <c r="D521" s="35">
        <v>1008</v>
      </c>
      <c r="E521" s="35" t="s">
        <v>560</v>
      </c>
      <c r="F521" s="106" t="s">
        <v>568</v>
      </c>
      <c r="G521" s="73">
        <v>0.5</v>
      </c>
      <c r="H521" s="26">
        <f>B521*G521</f>
        <v>0</v>
      </c>
      <c r="I521" s="46"/>
      <c r="J521" s="47"/>
      <c r="K521" s="48"/>
    </row>
    <row r="522" spans="2:11" s="1" customFormat="1" ht="13.35" hidden="1">
      <c r="B522" s="103"/>
      <c r="C522" s="35">
        <v>1009</v>
      </c>
      <c r="D522" s="35">
        <v>1009</v>
      </c>
      <c r="E522" s="35" t="s">
        <v>560</v>
      </c>
      <c r="F522" s="106" t="s">
        <v>569</v>
      </c>
      <c r="G522" s="73">
        <v>1</v>
      </c>
      <c r="H522" s="26">
        <f>B522*G522</f>
        <v>0</v>
      </c>
      <c r="I522" s="46"/>
      <c r="J522" s="47"/>
      <c r="K522" s="48"/>
    </row>
    <row r="523" spans="2:11" s="1" customFormat="1" ht="13.35" hidden="1">
      <c r="B523" s="103"/>
      <c r="C523" s="35">
        <v>1010</v>
      </c>
      <c r="D523" s="35">
        <v>1010</v>
      </c>
      <c r="E523" s="35" t="s">
        <v>560</v>
      </c>
      <c r="F523" s="106" t="s">
        <v>570</v>
      </c>
      <c r="G523" s="73">
        <v>0.55000000000000004</v>
      </c>
      <c r="H523" s="26">
        <f>B523*G523</f>
        <v>0</v>
      </c>
      <c r="I523" s="46"/>
      <c r="J523" s="47"/>
      <c r="K523" s="48"/>
    </row>
    <row r="524" spans="2:11" s="1" customFormat="1" ht="13.35" hidden="1">
      <c r="B524" s="103"/>
      <c r="C524" s="35">
        <v>1011</v>
      </c>
      <c r="D524" s="35">
        <v>1011</v>
      </c>
      <c r="E524" s="35" t="s">
        <v>560</v>
      </c>
      <c r="F524" s="106" t="s">
        <v>571</v>
      </c>
      <c r="G524" s="73">
        <v>0.75</v>
      </c>
      <c r="H524" s="26">
        <f>B524*G524</f>
        <v>0</v>
      </c>
      <c r="I524" s="46"/>
      <c r="J524" s="47"/>
      <c r="K524" s="48"/>
    </row>
    <row r="525" spans="2:11" s="1" customFormat="1" ht="13.35" hidden="1">
      <c r="B525" s="103"/>
      <c r="C525" s="35">
        <v>1012</v>
      </c>
      <c r="D525" s="35">
        <v>1012</v>
      </c>
      <c r="E525" s="35" t="s">
        <v>560</v>
      </c>
      <c r="F525" s="106" t="s">
        <v>572</v>
      </c>
      <c r="G525" s="73">
        <v>0.74</v>
      </c>
      <c r="H525" s="26">
        <f>B525*G525</f>
        <v>0</v>
      </c>
      <c r="I525" s="46"/>
      <c r="J525" s="47"/>
      <c r="K525" s="48"/>
    </row>
    <row r="526" spans="2:11" s="1" customFormat="1" ht="13.35" hidden="1">
      <c r="B526" s="103"/>
      <c r="C526" s="35">
        <v>1013</v>
      </c>
      <c r="D526" s="35">
        <v>1013</v>
      </c>
      <c r="E526" s="35" t="s">
        <v>560</v>
      </c>
      <c r="F526" s="106" t="s">
        <v>573</v>
      </c>
      <c r="G526" s="73">
        <v>0.9</v>
      </c>
      <c r="H526" s="26">
        <f>B526*G526</f>
        <v>0</v>
      </c>
      <c r="I526" s="46"/>
      <c r="J526" s="47"/>
      <c r="K526" s="48"/>
    </row>
    <row r="527" spans="2:11" s="1" customFormat="1" ht="13.35" hidden="1">
      <c r="B527" s="103"/>
      <c r="C527" s="35">
        <v>1014</v>
      </c>
      <c r="D527" s="35">
        <v>1014</v>
      </c>
      <c r="E527" s="35" t="s">
        <v>560</v>
      </c>
      <c r="F527" s="106" t="s">
        <v>574</v>
      </c>
      <c r="G527" s="73">
        <v>0.15</v>
      </c>
      <c r="H527" s="26">
        <f>B527*G527</f>
        <v>0</v>
      </c>
      <c r="I527" s="46"/>
      <c r="J527" s="47"/>
      <c r="K527" s="48"/>
    </row>
    <row r="528" spans="2:11" s="1" customFormat="1" ht="13.35" hidden="1">
      <c r="B528" s="103"/>
      <c r="C528" s="35">
        <v>1015</v>
      </c>
      <c r="D528" s="35">
        <v>1015</v>
      </c>
      <c r="E528" s="35" t="s">
        <v>560</v>
      </c>
      <c r="F528" s="106" t="s">
        <v>575</v>
      </c>
      <c r="G528" s="73">
        <v>250</v>
      </c>
      <c r="H528" s="26">
        <f>B528*G528</f>
        <v>0</v>
      </c>
      <c r="I528" s="46"/>
      <c r="J528" s="47"/>
      <c r="K528" s="48"/>
    </row>
    <row r="529" spans="2:11" s="1" customFormat="1" ht="13.35" hidden="1">
      <c r="B529" s="103"/>
      <c r="C529" s="35">
        <v>1016</v>
      </c>
      <c r="D529" s="35">
        <v>1016</v>
      </c>
      <c r="E529" s="35" t="s">
        <v>560</v>
      </c>
      <c r="F529" s="106" t="s">
        <v>576</v>
      </c>
      <c r="G529" s="73">
        <v>7.5</v>
      </c>
      <c r="H529" s="26">
        <f>B529*G529</f>
        <v>0</v>
      </c>
      <c r="I529" s="46"/>
      <c r="J529" s="47"/>
      <c r="K529" s="48"/>
    </row>
    <row r="530" spans="2:11" s="1" customFormat="1" ht="13.35" hidden="1">
      <c r="B530" s="103"/>
      <c r="C530" s="35">
        <v>1017</v>
      </c>
      <c r="D530" s="35">
        <v>1017</v>
      </c>
      <c r="E530" s="35" t="s">
        <v>560</v>
      </c>
      <c r="F530" s="106" t="s">
        <v>577</v>
      </c>
      <c r="G530" s="73">
        <v>4.5</v>
      </c>
      <c r="H530" s="26">
        <f>B530*G530</f>
        <v>0</v>
      </c>
      <c r="I530" s="46"/>
      <c r="J530" s="47"/>
      <c r="K530" s="48"/>
    </row>
    <row r="531" spans="2:11" s="1" customFormat="1" ht="13.35" hidden="1">
      <c r="B531" s="103"/>
      <c r="C531" s="35">
        <v>1018</v>
      </c>
      <c r="D531" s="35">
        <v>1018</v>
      </c>
      <c r="E531" s="35" t="s">
        <v>560</v>
      </c>
      <c r="F531" s="106" t="s">
        <v>578</v>
      </c>
      <c r="G531" s="73">
        <v>85</v>
      </c>
      <c r="H531" s="26">
        <f>B531*G531</f>
        <v>0</v>
      </c>
      <c r="I531" s="46"/>
      <c r="J531" s="47"/>
      <c r="K531" s="48"/>
    </row>
    <row r="532" spans="2:11" s="1" customFormat="1" ht="13.35" hidden="1">
      <c r="B532" s="103"/>
      <c r="C532" s="35">
        <v>1019</v>
      </c>
      <c r="D532" s="35">
        <v>1019</v>
      </c>
      <c r="E532" s="35" t="s">
        <v>560</v>
      </c>
      <c r="F532" s="106" t="s">
        <v>579</v>
      </c>
      <c r="G532" s="73">
        <v>5.5</v>
      </c>
      <c r="H532" s="26">
        <f>B532*G532</f>
        <v>0</v>
      </c>
      <c r="I532" s="46"/>
      <c r="J532" s="47"/>
      <c r="K532" s="48"/>
    </row>
    <row r="533" spans="2:11" s="1" customFormat="1" ht="13.35" hidden="1">
      <c r="B533" s="103"/>
      <c r="C533" s="35">
        <v>1020</v>
      </c>
      <c r="D533" s="35">
        <v>1020</v>
      </c>
      <c r="E533" s="35" t="s">
        <v>560</v>
      </c>
      <c r="F533" s="106" t="s">
        <v>580</v>
      </c>
      <c r="G533" s="73">
        <v>300</v>
      </c>
      <c r="H533" s="26">
        <f>B533*G533</f>
        <v>0</v>
      </c>
      <c r="I533" s="46"/>
      <c r="J533" s="47"/>
      <c r="K533" s="48"/>
    </row>
    <row r="534" spans="2:11" s="1" customFormat="1" ht="13.35" hidden="1">
      <c r="B534" s="103"/>
      <c r="C534" s="35">
        <v>25</v>
      </c>
      <c r="D534" s="35">
        <v>25</v>
      </c>
      <c r="E534" s="35" t="s">
        <v>560</v>
      </c>
      <c r="F534" s="106" t="s">
        <v>581</v>
      </c>
      <c r="G534" s="73">
        <v>75</v>
      </c>
      <c r="H534" s="26">
        <f>B534*G534</f>
        <v>0</v>
      </c>
      <c r="I534" s="46"/>
      <c r="J534" s="47"/>
      <c r="K534" s="48"/>
    </row>
    <row r="535" spans="2:11" s="1" customFormat="1" ht="13.35" hidden="1">
      <c r="B535" s="103"/>
      <c r="C535" s="35">
        <v>1022</v>
      </c>
      <c r="D535" s="35">
        <v>1022</v>
      </c>
      <c r="E535" s="35" t="s">
        <v>560</v>
      </c>
      <c r="F535" s="106" t="s">
        <v>582</v>
      </c>
      <c r="G535" s="73">
        <v>30</v>
      </c>
      <c r="H535" s="26">
        <f>B535*G535</f>
        <v>0</v>
      </c>
      <c r="I535" s="46"/>
      <c r="J535" s="47"/>
      <c r="K535" s="48"/>
    </row>
    <row r="536" spans="2:11" s="1" customFormat="1" ht="13.35" hidden="1">
      <c r="B536" s="103"/>
      <c r="C536" s="35">
        <v>1023</v>
      </c>
      <c r="D536" s="35">
        <v>1023</v>
      </c>
      <c r="E536" s="35" t="s">
        <v>560</v>
      </c>
      <c r="F536" s="106" t="s">
        <v>583</v>
      </c>
      <c r="G536" s="73">
        <v>0.35</v>
      </c>
      <c r="H536" s="26">
        <f>B536*G536</f>
        <v>0</v>
      </c>
      <c r="I536" s="46"/>
      <c r="J536" s="47"/>
      <c r="K536" s="48"/>
    </row>
    <row r="537" spans="2:11" s="1" customFormat="1" ht="13.35" hidden="1">
      <c r="B537" s="103"/>
      <c r="C537" s="35">
        <v>1024</v>
      </c>
      <c r="D537" s="35">
        <v>1024</v>
      </c>
      <c r="E537" s="35" t="s">
        <v>560</v>
      </c>
      <c r="F537" s="106" t="s">
        <v>584</v>
      </c>
      <c r="G537" s="73">
        <v>5</v>
      </c>
      <c r="H537" s="26">
        <f>B537*G537</f>
        <v>0</v>
      </c>
      <c r="I537" s="46"/>
      <c r="J537" s="47"/>
      <c r="K537" s="48"/>
    </row>
    <row r="538" spans="2:11" s="1" customFormat="1" ht="13.35" hidden="1">
      <c r="B538" s="103"/>
      <c r="C538" s="35">
        <v>1025</v>
      </c>
      <c r="D538" s="35">
        <v>1025</v>
      </c>
      <c r="E538" s="35" t="s">
        <v>560</v>
      </c>
      <c r="F538" s="106" t="s">
        <v>585</v>
      </c>
      <c r="G538" s="73">
        <v>140</v>
      </c>
      <c r="H538" s="26">
        <f>B538*G538</f>
        <v>0</v>
      </c>
      <c r="I538" s="46"/>
      <c r="J538" s="47"/>
      <c r="K538" s="48"/>
    </row>
    <row r="539" spans="2:11" s="1" customFormat="1" ht="13.35" hidden="1">
      <c r="B539" s="103"/>
      <c r="C539" s="35">
        <v>30</v>
      </c>
      <c r="D539" s="35">
        <v>30</v>
      </c>
      <c r="E539" s="35" t="s">
        <v>560</v>
      </c>
      <c r="F539" s="106" t="s">
        <v>586</v>
      </c>
      <c r="G539" s="73">
        <v>0.65</v>
      </c>
      <c r="H539" s="26">
        <f>B539*G539</f>
        <v>0</v>
      </c>
      <c r="I539" s="46"/>
      <c r="J539" s="47"/>
      <c r="K539" s="48"/>
    </row>
    <row r="540" spans="2:11" s="1" customFormat="1" ht="13.35" hidden="1">
      <c r="B540" s="103"/>
      <c r="C540" s="35">
        <v>34</v>
      </c>
      <c r="D540" s="35">
        <v>34</v>
      </c>
      <c r="E540" s="35" t="s">
        <v>560</v>
      </c>
      <c r="F540" s="106" t="s">
        <v>587</v>
      </c>
      <c r="G540" s="73">
        <v>0.9</v>
      </c>
      <c r="H540" s="26">
        <f>B540*G540</f>
        <v>0</v>
      </c>
      <c r="I540" s="46"/>
      <c r="J540" s="47"/>
      <c r="K540" s="48"/>
    </row>
    <row r="541" spans="2:11" s="1" customFormat="1" ht="13.35" hidden="1">
      <c r="B541" s="103"/>
      <c r="C541" s="35">
        <v>1028</v>
      </c>
      <c r="D541" s="35">
        <v>1028</v>
      </c>
      <c r="E541" s="35" t="s">
        <v>560</v>
      </c>
      <c r="F541" s="106" t="s">
        <v>588</v>
      </c>
      <c r="G541" s="73">
        <v>3.5</v>
      </c>
      <c r="H541" s="26">
        <f>B541*G541</f>
        <v>0</v>
      </c>
      <c r="I541" s="46"/>
      <c r="J541" s="47"/>
      <c r="K541" s="48"/>
    </row>
    <row r="542" spans="2:11" s="1" customFormat="1" ht="13.35" hidden="1">
      <c r="B542" s="103"/>
      <c r="C542" s="35">
        <v>1029</v>
      </c>
      <c r="D542" s="35">
        <v>1029</v>
      </c>
      <c r="E542" s="35" t="s">
        <v>560</v>
      </c>
      <c r="F542" s="106" t="s">
        <v>589</v>
      </c>
      <c r="G542" s="73">
        <v>60</v>
      </c>
      <c r="H542" s="26">
        <f>B542*G542</f>
        <v>0</v>
      </c>
      <c r="I542" s="46"/>
      <c r="J542" s="47"/>
      <c r="K542" s="48"/>
    </row>
    <row r="543" spans="2:11" s="1" customFormat="1" ht="13.35" hidden="1">
      <c r="B543" s="103"/>
      <c r="C543" s="35">
        <v>1030</v>
      </c>
      <c r="D543" s="35">
        <v>1030</v>
      </c>
      <c r="E543" s="35" t="s">
        <v>560</v>
      </c>
      <c r="F543" s="106" t="s">
        <v>590</v>
      </c>
      <c r="G543" s="73">
        <v>50</v>
      </c>
      <c r="H543" s="26">
        <f>B543*G543</f>
        <v>0</v>
      </c>
      <c r="I543" s="46"/>
      <c r="J543" s="47"/>
      <c r="K543" s="48"/>
    </row>
    <row r="544" spans="2:11" s="1" customFormat="1" ht="13.35" hidden="1">
      <c r="B544" s="103"/>
      <c r="C544" s="35">
        <v>1031</v>
      </c>
      <c r="D544" s="35">
        <v>1031</v>
      </c>
      <c r="E544" s="35" t="s">
        <v>560</v>
      </c>
      <c r="F544" s="106" t="s">
        <v>591</v>
      </c>
      <c r="G544" s="73">
        <v>40</v>
      </c>
      <c r="H544" s="26">
        <f>B544*G544</f>
        <v>0</v>
      </c>
      <c r="I544" s="46"/>
      <c r="J544" s="47"/>
      <c r="K544" s="48"/>
    </row>
    <row r="545" spans="2:11" s="1" customFormat="1" ht="13.35" hidden="1">
      <c r="B545" s="103"/>
      <c r="C545" s="35">
        <v>1032</v>
      </c>
      <c r="D545" s="35">
        <v>1032</v>
      </c>
      <c r="E545" s="35" t="s">
        <v>560</v>
      </c>
      <c r="F545" s="106" t="s">
        <v>592</v>
      </c>
      <c r="G545" s="73">
        <v>40</v>
      </c>
      <c r="H545" s="26">
        <f>B545*G545</f>
        <v>0</v>
      </c>
      <c r="I545" s="46"/>
      <c r="J545" s="47"/>
      <c r="K545" s="48"/>
    </row>
    <row r="546" spans="2:11" s="1" customFormat="1" ht="13.35" hidden="1">
      <c r="B546" s="103"/>
      <c r="C546" s="35">
        <v>1033</v>
      </c>
      <c r="D546" s="35">
        <v>1033</v>
      </c>
      <c r="E546" s="35" t="s">
        <v>560</v>
      </c>
      <c r="F546" s="106" t="s">
        <v>593</v>
      </c>
      <c r="G546" s="73">
        <v>15</v>
      </c>
      <c r="H546" s="26">
        <f>B546*G546</f>
        <v>0</v>
      </c>
      <c r="I546" s="46"/>
      <c r="J546" s="47"/>
      <c r="K546" s="48"/>
    </row>
    <row r="547" spans="2:11" s="1" customFormat="1" ht="13.35" hidden="1">
      <c r="B547" s="103"/>
      <c r="C547" s="35">
        <v>1034</v>
      </c>
      <c r="D547" s="35">
        <v>1034</v>
      </c>
      <c r="E547" s="35" t="s">
        <v>560</v>
      </c>
      <c r="F547" s="106" t="s">
        <v>594</v>
      </c>
      <c r="G547" s="73">
        <v>15</v>
      </c>
      <c r="H547" s="26">
        <f>B547*G547</f>
        <v>0</v>
      </c>
      <c r="I547" s="46"/>
      <c r="J547" s="47"/>
      <c r="K547" s="48"/>
    </row>
    <row r="548" spans="2:11" s="1" customFormat="1" ht="13.35" hidden="1">
      <c r="B548" s="103"/>
      <c r="C548" s="35">
        <v>1035</v>
      </c>
      <c r="D548" s="35">
        <v>1035</v>
      </c>
      <c r="E548" s="35" t="s">
        <v>560</v>
      </c>
      <c r="F548" s="106" t="s">
        <v>595</v>
      </c>
      <c r="G548" s="73">
        <v>0.3</v>
      </c>
      <c r="H548" s="26">
        <f>B548*G548</f>
        <v>0</v>
      </c>
      <c r="I548" s="46"/>
      <c r="J548" s="47"/>
      <c r="K548" s="48"/>
    </row>
    <row r="549" spans="2:11" s="1" customFormat="1" ht="13.35" hidden="1">
      <c r="B549" s="103"/>
      <c r="C549" s="35">
        <v>1035</v>
      </c>
      <c r="D549" s="35">
        <v>1035</v>
      </c>
      <c r="E549" s="35" t="s">
        <v>560</v>
      </c>
      <c r="F549" s="106" t="s">
        <v>596</v>
      </c>
      <c r="G549" s="73">
        <v>25</v>
      </c>
      <c r="H549" s="26">
        <f>B549*G549</f>
        <v>0</v>
      </c>
      <c r="I549" s="46"/>
      <c r="J549" s="47"/>
      <c r="K549" s="48"/>
    </row>
    <row r="550" spans="2:11" s="1" customFormat="1" ht="13.35" hidden="1">
      <c r="B550" s="103"/>
      <c r="C550" s="35">
        <v>1036</v>
      </c>
      <c r="D550" s="35">
        <v>1036</v>
      </c>
      <c r="E550" s="35" t="s">
        <v>560</v>
      </c>
      <c r="F550" s="106" t="s">
        <v>597</v>
      </c>
      <c r="G550" s="73">
        <v>65</v>
      </c>
      <c r="H550" s="26">
        <f>B550*G550</f>
        <v>0</v>
      </c>
      <c r="I550" s="46"/>
      <c r="J550" s="47"/>
      <c r="K550" s="48"/>
    </row>
    <row r="551" spans="2:11" s="1" customFormat="1" ht="13.35" hidden="1">
      <c r="B551" s="103"/>
      <c r="C551" s="35">
        <v>1037</v>
      </c>
      <c r="D551" s="35">
        <v>1037</v>
      </c>
      <c r="E551" s="35" t="s">
        <v>560</v>
      </c>
      <c r="F551" s="106" t="s">
        <v>598</v>
      </c>
      <c r="G551" s="73">
        <v>32</v>
      </c>
      <c r="H551" s="26">
        <f>B551*G551</f>
        <v>0</v>
      </c>
      <c r="I551" s="46"/>
      <c r="J551" s="47"/>
      <c r="K551" s="48"/>
    </row>
    <row r="552" spans="2:11" s="1" customFormat="1" ht="13.35" hidden="1">
      <c r="B552" s="103"/>
      <c r="C552" s="35">
        <v>1038</v>
      </c>
      <c r="D552" s="35">
        <v>1038</v>
      </c>
      <c r="E552" s="35" t="s">
        <v>560</v>
      </c>
      <c r="F552" s="106" t="s">
        <v>599</v>
      </c>
      <c r="G552" s="73">
        <v>34</v>
      </c>
      <c r="H552" s="26">
        <f>B552*G552</f>
        <v>0</v>
      </c>
      <c r="I552" s="46"/>
      <c r="J552" s="47"/>
      <c r="K552" s="48"/>
    </row>
    <row r="553" spans="2:11" s="1" customFormat="1" ht="13.35" hidden="1">
      <c r="B553" s="103"/>
      <c r="C553" s="35">
        <v>1039</v>
      </c>
      <c r="D553" s="35">
        <v>1039</v>
      </c>
      <c r="E553" s="35" t="s">
        <v>560</v>
      </c>
      <c r="F553" s="106" t="s">
        <v>600</v>
      </c>
      <c r="G553" s="73">
        <v>40</v>
      </c>
      <c r="H553" s="26">
        <f>B553*G553</f>
        <v>0</v>
      </c>
      <c r="I553" s="46"/>
      <c r="J553" s="47"/>
      <c r="K553" s="48"/>
    </row>
    <row r="554" spans="2:11" s="1" customFormat="1" ht="13.35" hidden="1">
      <c r="B554" s="103"/>
      <c r="C554" s="35">
        <v>1040</v>
      </c>
      <c r="D554" s="35">
        <v>1040</v>
      </c>
      <c r="E554" s="35" t="s">
        <v>560</v>
      </c>
      <c r="F554" s="106" t="s">
        <v>601</v>
      </c>
      <c r="G554" s="73">
        <v>0.2</v>
      </c>
      <c r="H554" s="26">
        <f>B554*G554</f>
        <v>0</v>
      </c>
      <c r="I554" s="46"/>
      <c r="J554" s="47"/>
      <c r="K554" s="48"/>
    </row>
    <row r="555" spans="2:11" s="1" customFormat="1" ht="13.35" hidden="1">
      <c r="B555" s="103"/>
      <c r="C555" s="35">
        <v>1041</v>
      </c>
      <c r="D555" s="35">
        <v>1041</v>
      </c>
      <c r="E555" s="35" t="s">
        <v>560</v>
      </c>
      <c r="F555" s="106" t="s">
        <v>602</v>
      </c>
      <c r="G555" s="73">
        <v>0.2</v>
      </c>
      <c r="H555" s="26">
        <f>B555*G555</f>
        <v>0</v>
      </c>
      <c r="I555" s="46"/>
      <c r="J555" s="47"/>
      <c r="K555" s="48"/>
    </row>
    <row r="556" spans="2:11" s="1" customFormat="1" ht="13.35" hidden="1">
      <c r="B556" s="103"/>
      <c r="C556" s="35"/>
      <c r="D556" s="35"/>
      <c r="E556" s="35"/>
      <c r="F556" s="106"/>
      <c r="G556" s="73"/>
      <c r="H556" s="26">
        <f>B556*G556</f>
        <v>0</v>
      </c>
      <c r="I556" s="46"/>
      <c r="J556" s="47"/>
      <c r="K556" s="48"/>
    </row>
    <row r="557" spans="2:11" s="1" customFormat="1" ht="13.35" hidden="1">
      <c r="B557" s="103"/>
      <c r="C557" s="35">
        <v>40</v>
      </c>
      <c r="D557" s="35">
        <v>40</v>
      </c>
      <c r="E557" s="35" t="s">
        <v>560</v>
      </c>
      <c r="F557" s="106" t="s">
        <v>603</v>
      </c>
      <c r="G557" s="73">
        <v>1</v>
      </c>
      <c r="H557" s="26">
        <f>B557*G557</f>
        <v>0</v>
      </c>
      <c r="I557" s="46"/>
      <c r="J557" s="47"/>
      <c r="K557" s="48"/>
    </row>
    <row r="558" spans="2:11" s="1" customFormat="1" ht="13.35" hidden="1">
      <c r="B558" s="103"/>
      <c r="C558" s="35">
        <v>1043</v>
      </c>
      <c r="D558" s="35">
        <v>1043</v>
      </c>
      <c r="E558" s="35" t="s">
        <v>560</v>
      </c>
      <c r="F558" s="106" t="s">
        <v>604</v>
      </c>
      <c r="G558" s="73">
        <v>250</v>
      </c>
      <c r="H558" s="26">
        <f>B558*G558</f>
        <v>0</v>
      </c>
      <c r="I558" s="46"/>
      <c r="J558" s="47"/>
      <c r="K558" s="48"/>
    </row>
    <row r="559" spans="2:11" s="1" customFormat="1" ht="13.35" hidden="1">
      <c r="B559" s="103"/>
      <c r="C559" s="35">
        <v>107</v>
      </c>
      <c r="D559" s="35">
        <v>107</v>
      </c>
      <c r="E559" s="35" t="s">
        <v>560</v>
      </c>
      <c r="F559" s="108" t="s">
        <v>605</v>
      </c>
      <c r="G559" s="73">
        <v>150</v>
      </c>
      <c r="H559" s="26">
        <f>B559*G559</f>
        <v>0</v>
      </c>
      <c r="I559" s="46"/>
      <c r="J559" s="47"/>
      <c r="K559" s="48"/>
    </row>
    <row r="560" spans="2:11" s="1" customFormat="1" ht="13.35" hidden="1">
      <c r="B560" s="103"/>
      <c r="C560" s="35">
        <v>2022</v>
      </c>
      <c r="D560" s="35">
        <v>2002</v>
      </c>
      <c r="E560" s="35" t="s">
        <v>560</v>
      </c>
      <c r="F560" s="106" t="s">
        <v>606</v>
      </c>
      <c r="G560" s="73">
        <v>0.8</v>
      </c>
      <c r="H560" s="26">
        <f>B560*G560</f>
        <v>0</v>
      </c>
      <c r="I560" s="46"/>
      <c r="J560" s="47"/>
      <c r="K560" s="48"/>
    </row>
    <row r="561" spans="2:11" s="1" customFormat="1" ht="13.35" hidden="1">
      <c r="B561" s="103"/>
      <c r="C561" s="35">
        <v>2023</v>
      </c>
      <c r="D561" s="35">
        <v>2003</v>
      </c>
      <c r="E561" s="35" t="s">
        <v>560</v>
      </c>
      <c r="F561" s="106" t="s">
        <v>607</v>
      </c>
      <c r="G561" s="73">
        <v>5.2</v>
      </c>
      <c r="H561" s="26">
        <f>B561*G561</f>
        <v>0</v>
      </c>
      <c r="I561" s="46"/>
      <c r="J561" s="47"/>
      <c r="K561" s="48"/>
    </row>
    <row r="562" spans="2:11" s="1" customFormat="1" ht="13.35" hidden="1">
      <c r="B562" s="103"/>
      <c r="C562" s="35">
        <v>3001</v>
      </c>
      <c r="D562" s="35">
        <v>3001</v>
      </c>
      <c r="E562" s="35" t="s">
        <v>560</v>
      </c>
      <c r="F562" s="106" t="s">
        <v>608</v>
      </c>
      <c r="G562" s="73">
        <v>55</v>
      </c>
      <c r="H562" s="26">
        <f>B562*G562</f>
        <v>0</v>
      </c>
      <c r="I562" s="46"/>
      <c r="J562" s="47"/>
      <c r="K562" s="48"/>
    </row>
    <row r="563" spans="2:11" s="1" customFormat="1" ht="13.35" hidden="1">
      <c r="B563" s="103"/>
      <c r="C563" s="35">
        <v>3002</v>
      </c>
      <c r="D563" s="35">
        <v>3002</v>
      </c>
      <c r="E563" s="35" t="s">
        <v>560</v>
      </c>
      <c r="F563" s="106" t="s">
        <v>609</v>
      </c>
      <c r="G563" s="73">
        <v>300</v>
      </c>
      <c r="H563" s="26">
        <f>B563*G563</f>
        <v>0</v>
      </c>
      <c r="I563" s="46"/>
      <c r="J563" s="47"/>
      <c r="K563" s="48"/>
    </row>
    <row r="564" spans="2:11" s="1" customFormat="1" ht="13.35" hidden="1">
      <c r="B564" s="103"/>
      <c r="C564" s="35">
        <v>3003</v>
      </c>
      <c r="D564" s="35">
        <v>3003</v>
      </c>
      <c r="E564" s="35" t="s">
        <v>560</v>
      </c>
      <c r="F564" s="106" t="s">
        <v>610</v>
      </c>
      <c r="G564" s="73">
        <v>60</v>
      </c>
      <c r="H564" s="26">
        <f>B564*G564</f>
        <v>0</v>
      </c>
      <c r="I564" s="46"/>
      <c r="J564" s="47"/>
      <c r="K564" s="48"/>
    </row>
    <row r="565" spans="2:11" s="1" customFormat="1" ht="13.35" hidden="1">
      <c r="B565" s="103"/>
      <c r="C565" s="35">
        <v>3004</v>
      </c>
      <c r="D565" s="35">
        <v>3004</v>
      </c>
      <c r="E565" s="35" t="s">
        <v>560</v>
      </c>
      <c r="F565" s="106" t="s">
        <v>611</v>
      </c>
      <c r="G565" s="73">
        <v>0.67</v>
      </c>
      <c r="H565" s="26">
        <f>B565*G565</f>
        <v>0</v>
      </c>
      <c r="I565" s="46"/>
      <c r="J565" s="47"/>
      <c r="K565" s="48"/>
    </row>
    <row r="566" spans="2:11" s="1" customFormat="1" ht="13.35" hidden="1">
      <c r="B566" s="103"/>
      <c r="C566" s="35">
        <v>3005</v>
      </c>
      <c r="D566" s="35">
        <v>3005</v>
      </c>
      <c r="E566" s="35" t="s">
        <v>560</v>
      </c>
      <c r="F566" s="106" t="s">
        <v>612</v>
      </c>
      <c r="G566" s="73">
        <v>0.5</v>
      </c>
      <c r="H566" s="26">
        <f>B566*G566</f>
        <v>0</v>
      </c>
      <c r="I566" s="46"/>
      <c r="J566" s="47"/>
      <c r="K566" s="48"/>
    </row>
    <row r="567" spans="2:11" s="1" customFormat="1" ht="13.35" hidden="1">
      <c r="B567" s="103"/>
      <c r="C567" s="35">
        <v>3006</v>
      </c>
      <c r="D567" s="35">
        <v>3006</v>
      </c>
      <c r="E567" s="35" t="s">
        <v>560</v>
      </c>
      <c r="F567" s="106" t="s">
        <v>613</v>
      </c>
      <c r="G567" s="73">
        <v>0.75</v>
      </c>
      <c r="H567" s="26">
        <f>B567*G567</f>
        <v>0</v>
      </c>
      <c r="I567" s="46"/>
      <c r="J567" s="47"/>
      <c r="K567" s="48"/>
    </row>
    <row r="568" spans="2:11" s="1" customFormat="1" ht="13.35" hidden="1">
      <c r="B568" s="103"/>
      <c r="C568" s="35">
        <v>3007</v>
      </c>
      <c r="D568" s="35">
        <v>3007</v>
      </c>
      <c r="E568" s="35" t="s">
        <v>560</v>
      </c>
      <c r="F568" s="106" t="s">
        <v>614</v>
      </c>
      <c r="G568" s="73">
        <v>3.5</v>
      </c>
      <c r="H568" s="26">
        <f>B568*G568</f>
        <v>0</v>
      </c>
      <c r="I568" s="46"/>
      <c r="J568" s="47"/>
      <c r="K568" s="48"/>
    </row>
    <row r="569" spans="2:11" s="1" customFormat="1" ht="13.35" hidden="1">
      <c r="B569" s="103"/>
      <c r="C569" s="35">
        <v>3008</v>
      </c>
      <c r="D569" s="35">
        <v>3008</v>
      </c>
      <c r="E569" s="35" t="s">
        <v>560</v>
      </c>
      <c r="F569" s="106" t="s">
        <v>615</v>
      </c>
      <c r="G569" s="73">
        <v>18</v>
      </c>
      <c r="H569" s="26">
        <f>B569*G569</f>
        <v>0</v>
      </c>
      <c r="I569" s="46"/>
      <c r="J569" s="47"/>
      <c r="K569" s="48"/>
    </row>
    <row r="570" spans="2:11" s="1" customFormat="1" ht="13.35" hidden="1">
      <c r="B570" s="103"/>
      <c r="C570" s="35">
        <v>3009</v>
      </c>
      <c r="D570" s="35">
        <v>3009</v>
      </c>
      <c r="E570" s="35" t="s">
        <v>560</v>
      </c>
      <c r="F570" s="106" t="s">
        <v>616</v>
      </c>
      <c r="G570" s="73">
        <v>90</v>
      </c>
      <c r="H570" s="26">
        <f>B570*G570</f>
        <v>0</v>
      </c>
      <c r="I570" s="46"/>
      <c r="J570" s="47"/>
      <c r="K570" s="48"/>
    </row>
    <row r="571" spans="2:11" s="1" customFormat="1" ht="13.35" hidden="1">
      <c r="B571" s="103"/>
      <c r="C571" s="35"/>
      <c r="D571" s="35"/>
      <c r="E571" s="35"/>
      <c r="F571" s="106"/>
      <c r="G571" s="73"/>
      <c r="H571" s="26">
        <f>B571*G571</f>
        <v>0</v>
      </c>
      <c r="I571" s="46"/>
      <c r="J571" s="47"/>
      <c r="K571" s="48"/>
    </row>
    <row r="572" spans="2:11" s="1" customFormat="1" ht="12.7" hidden="1" customHeight="1">
      <c r="B572" s="103"/>
      <c r="C572" s="35" t="s">
        <v>617</v>
      </c>
      <c r="D572" s="35" t="s">
        <v>617</v>
      </c>
      <c r="E572" s="35" t="s">
        <v>560</v>
      </c>
      <c r="F572" s="108" t="s">
        <v>618</v>
      </c>
      <c r="G572" s="73">
        <v>5</v>
      </c>
      <c r="H572" s="26">
        <f>B572*G572</f>
        <v>0</v>
      </c>
      <c r="I572" s="46"/>
      <c r="J572" s="47"/>
      <c r="K572" s="48"/>
    </row>
    <row r="573" spans="2:11" s="1" customFormat="1" ht="13.35" hidden="1">
      <c r="B573" s="103"/>
      <c r="C573" s="35">
        <v>2002</v>
      </c>
      <c r="D573" s="35">
        <v>2002</v>
      </c>
      <c r="E573" s="35" t="s">
        <v>560</v>
      </c>
      <c r="F573" s="106" t="s">
        <v>619</v>
      </c>
      <c r="G573" s="73">
        <v>25</v>
      </c>
      <c r="H573" s="26">
        <f>B573*G573</f>
        <v>0</v>
      </c>
      <c r="I573" s="46"/>
      <c r="J573" s="47"/>
      <c r="K573" s="48"/>
    </row>
    <row r="574" spans="2:11" s="1" customFormat="1" ht="13.35" hidden="1">
      <c r="B574" s="103"/>
      <c r="C574" s="35">
        <v>2003</v>
      </c>
      <c r="D574" s="35">
        <v>2003</v>
      </c>
      <c r="E574" s="35" t="s">
        <v>560</v>
      </c>
      <c r="F574" s="106" t="s">
        <v>620</v>
      </c>
      <c r="G574" s="73">
        <v>20</v>
      </c>
      <c r="H574" s="26">
        <f>B574*G574</f>
        <v>0</v>
      </c>
      <c r="I574" s="46"/>
      <c r="J574" s="47"/>
      <c r="K574" s="48"/>
    </row>
    <row r="575" spans="2:11" s="1" customFormat="1" ht="13.35" hidden="1">
      <c r="B575" s="103"/>
      <c r="C575" s="35">
        <v>2004</v>
      </c>
      <c r="D575" s="35">
        <v>2004</v>
      </c>
      <c r="E575" s="35" t="s">
        <v>560</v>
      </c>
      <c r="F575" s="106" t="s">
        <v>621</v>
      </c>
      <c r="G575" s="73">
        <v>0.8</v>
      </c>
      <c r="H575" s="26">
        <f>B575*G575</f>
        <v>0</v>
      </c>
      <c r="I575" s="46"/>
      <c r="J575" s="47"/>
      <c r="K575" s="48"/>
    </row>
    <row r="576" spans="2:11" s="1" customFormat="1" ht="13.35" hidden="1">
      <c r="B576" s="103"/>
      <c r="C576" s="35">
        <v>2005</v>
      </c>
      <c r="D576" s="35">
        <v>2005</v>
      </c>
      <c r="E576" s="35" t="s">
        <v>560</v>
      </c>
      <c r="F576" s="106" t="s">
        <v>622</v>
      </c>
      <c r="G576" s="73">
        <v>3.4</v>
      </c>
      <c r="H576" s="26">
        <f>B576*G576</f>
        <v>0</v>
      </c>
      <c r="I576" s="46"/>
      <c r="J576" s="47"/>
      <c r="K576" s="48"/>
    </row>
    <row r="577" spans="2:11" s="1" customFormat="1" ht="13.35" hidden="1">
      <c r="B577" s="103"/>
      <c r="C577" s="35">
        <v>2006</v>
      </c>
      <c r="D577" s="35">
        <v>2006</v>
      </c>
      <c r="E577" s="35" t="s">
        <v>560</v>
      </c>
      <c r="F577" s="106" t="s">
        <v>623</v>
      </c>
      <c r="G577" s="73">
        <v>0.3</v>
      </c>
      <c r="H577" s="26">
        <f>B577*G577</f>
        <v>0</v>
      </c>
      <c r="I577" s="46"/>
      <c r="J577" s="47"/>
      <c r="K577" s="48"/>
    </row>
    <row r="578" spans="2:11" s="1" customFormat="1" ht="13.35" hidden="1">
      <c r="B578" s="103"/>
      <c r="C578" s="35">
        <v>2007</v>
      </c>
      <c r="D578" s="35">
        <v>2007</v>
      </c>
      <c r="E578" s="35" t="s">
        <v>560</v>
      </c>
      <c r="F578" s="106" t="s">
        <v>624</v>
      </c>
      <c r="G578" s="73">
        <v>150</v>
      </c>
      <c r="H578" s="26">
        <f>B578*G578</f>
        <v>0</v>
      </c>
      <c r="I578" s="46"/>
      <c r="J578" s="47"/>
      <c r="K578" s="48"/>
    </row>
    <row r="579" spans="2:11" s="1" customFormat="1" ht="13.35" hidden="1">
      <c r="B579" s="103"/>
      <c r="C579" s="35">
        <v>2008</v>
      </c>
      <c r="D579" s="35">
        <v>2008</v>
      </c>
      <c r="E579" s="35" t="s">
        <v>560</v>
      </c>
      <c r="F579" s="106" t="s">
        <v>625</v>
      </c>
      <c r="G579" s="73">
        <v>20</v>
      </c>
      <c r="H579" s="26">
        <f>B579*G579</f>
        <v>0</v>
      </c>
      <c r="I579" s="46"/>
      <c r="J579" s="47"/>
      <c r="K579" s="48"/>
    </row>
    <row r="580" spans="2:11" s="1" customFormat="1" ht="13.35" hidden="1">
      <c r="B580" s="103"/>
      <c r="C580" s="35">
        <v>2009</v>
      </c>
      <c r="D580" s="35">
        <v>2009</v>
      </c>
      <c r="E580" s="35" t="s">
        <v>560</v>
      </c>
      <c r="F580" s="106" t="s">
        <v>626</v>
      </c>
      <c r="G580" s="73">
        <v>0.45</v>
      </c>
      <c r="H580" s="26">
        <f>B580*G580</f>
        <v>0</v>
      </c>
      <c r="I580" s="46"/>
      <c r="J580" s="47"/>
      <c r="K580" s="48"/>
    </row>
    <row r="581" spans="2:11" s="1" customFormat="1" ht="13.35" hidden="1">
      <c r="B581" s="103"/>
      <c r="C581" s="35">
        <v>2010</v>
      </c>
      <c r="D581" s="35">
        <v>2010</v>
      </c>
      <c r="E581" s="35" t="s">
        <v>560</v>
      </c>
      <c r="F581" s="106" t="s">
        <v>627</v>
      </c>
      <c r="G581" s="73">
        <v>0.1</v>
      </c>
      <c r="H581" s="26">
        <f>B581*G581</f>
        <v>0</v>
      </c>
      <c r="I581" s="46"/>
      <c r="J581" s="47"/>
      <c r="K581" s="48"/>
    </row>
    <row r="582" spans="2:11" s="1" customFormat="1" ht="13.35" hidden="1">
      <c r="B582" s="103"/>
      <c r="C582" s="35">
        <v>2011</v>
      </c>
      <c r="D582" s="35">
        <v>2011</v>
      </c>
      <c r="E582" s="35" t="s">
        <v>560</v>
      </c>
      <c r="F582" s="106" t="s">
        <v>628</v>
      </c>
      <c r="G582" s="73">
        <v>0.6</v>
      </c>
      <c r="H582" s="26">
        <f>B582*G582</f>
        <v>0</v>
      </c>
      <c r="I582" s="46"/>
      <c r="J582" s="47"/>
      <c r="K582" s="48"/>
    </row>
    <row r="583" spans="2:11" s="1" customFormat="1" ht="26.65" hidden="1">
      <c r="B583" s="103"/>
      <c r="C583" s="35">
        <v>2012</v>
      </c>
      <c r="D583" s="35">
        <v>2012</v>
      </c>
      <c r="E583" s="35" t="s">
        <v>560</v>
      </c>
      <c r="F583" s="106" t="s">
        <v>629</v>
      </c>
      <c r="G583" s="73">
        <v>9</v>
      </c>
      <c r="H583" s="26">
        <f>B583*G583</f>
        <v>0</v>
      </c>
      <c r="I583" s="46"/>
      <c r="J583" s="47"/>
      <c r="K583" s="48"/>
    </row>
    <row r="584" spans="2:11" s="1" customFormat="1" ht="13.35" hidden="1">
      <c r="B584" s="103"/>
      <c r="C584" s="35">
        <v>2014</v>
      </c>
      <c r="D584" s="35">
        <v>2014</v>
      </c>
      <c r="E584" s="35" t="s">
        <v>560</v>
      </c>
      <c r="F584" s="106" t="s">
        <v>630</v>
      </c>
      <c r="G584" s="73">
        <v>6</v>
      </c>
      <c r="H584" s="26">
        <f>B584*G584</f>
        <v>0</v>
      </c>
      <c r="I584" s="46"/>
      <c r="J584" s="47"/>
      <c r="K584" s="48"/>
    </row>
    <row r="585" spans="2:11" s="1" customFormat="1" ht="26.65" hidden="1">
      <c r="B585" s="103"/>
      <c r="C585" s="35">
        <v>2015</v>
      </c>
      <c r="D585" s="35">
        <v>2015</v>
      </c>
      <c r="E585" s="35" t="s">
        <v>560</v>
      </c>
      <c r="F585" s="106" t="s">
        <v>631</v>
      </c>
      <c r="G585" s="73">
        <v>0.2</v>
      </c>
      <c r="H585" s="26">
        <f>B585*G585</f>
        <v>0</v>
      </c>
      <c r="I585" s="46"/>
      <c r="J585" s="47"/>
      <c r="K585" s="48"/>
    </row>
    <row r="586" spans="2:11" s="1" customFormat="1" ht="13.35" hidden="1">
      <c r="B586" s="103"/>
      <c r="C586" s="35">
        <v>2017</v>
      </c>
      <c r="D586" s="35">
        <v>2017</v>
      </c>
      <c r="E586" s="35" t="s">
        <v>560</v>
      </c>
      <c r="F586" s="106" t="s">
        <v>632</v>
      </c>
      <c r="G586" s="73">
        <v>0.2</v>
      </c>
      <c r="H586" s="26">
        <f>B586*G586</f>
        <v>0</v>
      </c>
      <c r="I586" s="46"/>
      <c r="J586" s="47"/>
      <c r="K586" s="48"/>
    </row>
    <row r="587" spans="2:11" s="1" customFormat="1" ht="13.35" hidden="1">
      <c r="B587" s="103"/>
      <c r="C587" s="35">
        <v>2018</v>
      </c>
      <c r="D587" s="35">
        <v>2018</v>
      </c>
      <c r="E587" s="35" t="s">
        <v>560</v>
      </c>
      <c r="F587" s="106" t="s">
        <v>633</v>
      </c>
      <c r="G587" s="73">
        <v>29</v>
      </c>
      <c r="H587" s="26">
        <f>B587*G587</f>
        <v>0</v>
      </c>
      <c r="I587" s="46"/>
      <c r="J587" s="47"/>
      <c r="K587" s="48"/>
    </row>
    <row r="588" spans="2:11" s="1" customFormat="1" ht="13.35" hidden="1">
      <c r="B588" s="103"/>
      <c r="C588" s="35">
        <v>2019</v>
      </c>
      <c r="D588" s="35">
        <v>2019</v>
      </c>
      <c r="E588" s="35" t="s">
        <v>560</v>
      </c>
      <c r="F588" s="106" t="s">
        <v>634</v>
      </c>
      <c r="G588" s="73">
        <v>41</v>
      </c>
      <c r="H588" s="26">
        <f>B588*G588</f>
        <v>0</v>
      </c>
      <c r="I588" s="46"/>
      <c r="J588" s="47"/>
      <c r="K588" s="48"/>
    </row>
    <row r="589" spans="2:11" s="1" customFormat="1" ht="13.35" hidden="1">
      <c r="B589" s="103"/>
      <c r="C589" s="35">
        <v>2020</v>
      </c>
      <c r="D589" s="35">
        <v>2020</v>
      </c>
      <c r="E589" s="35" t="s">
        <v>560</v>
      </c>
      <c r="F589" s="106" t="s">
        <v>635</v>
      </c>
      <c r="G589" s="73">
        <v>60</v>
      </c>
      <c r="H589" s="26">
        <f>B589*G589</f>
        <v>0</v>
      </c>
      <c r="I589" s="46"/>
      <c r="J589" s="47"/>
      <c r="K589" s="48"/>
    </row>
    <row r="590" spans="2:11" s="1" customFormat="1" ht="13.35" hidden="1">
      <c r="B590" s="103"/>
      <c r="C590" s="35">
        <v>2021</v>
      </c>
      <c r="D590" s="35">
        <v>2021</v>
      </c>
      <c r="E590" s="35" t="s">
        <v>560</v>
      </c>
      <c r="F590" s="106" t="s">
        <v>636</v>
      </c>
      <c r="G590" s="73">
        <v>75</v>
      </c>
      <c r="H590" s="26">
        <f>B590*G590</f>
        <v>0</v>
      </c>
      <c r="I590" s="46"/>
      <c r="J590" s="47"/>
      <c r="K590" s="48"/>
    </row>
    <row r="591" spans="2:11" s="1" customFormat="1" ht="26.65" hidden="1">
      <c r="B591" s="103"/>
      <c r="C591" s="35">
        <v>2024</v>
      </c>
      <c r="D591" s="35">
        <v>2024</v>
      </c>
      <c r="E591" s="35" t="s">
        <v>560</v>
      </c>
      <c r="F591" s="106" t="s">
        <v>637</v>
      </c>
      <c r="G591" s="73">
        <v>2.5</v>
      </c>
      <c r="H591" s="26">
        <f>B591*G591</f>
        <v>0</v>
      </c>
      <c r="I591" s="46"/>
      <c r="J591" s="47"/>
      <c r="K591" s="48"/>
    </row>
    <row r="592" spans="2:11" s="1" customFormat="1" ht="13.35" hidden="1">
      <c r="B592" s="103"/>
      <c r="C592" s="35">
        <v>70</v>
      </c>
      <c r="D592" s="35"/>
      <c r="E592" s="35" t="s">
        <v>560</v>
      </c>
      <c r="F592" s="106" t="s">
        <v>638</v>
      </c>
      <c r="G592" s="73">
        <v>100</v>
      </c>
      <c r="H592" s="26">
        <f>B592*G592</f>
        <v>0</v>
      </c>
      <c r="I592" s="46"/>
      <c r="J592" s="47"/>
      <c r="K592" s="48"/>
    </row>
    <row r="593" spans="2:11" s="1" customFormat="1" ht="13.35" hidden="1">
      <c r="B593" s="103"/>
      <c r="C593" s="35">
        <v>104</v>
      </c>
      <c r="D593" s="35"/>
      <c r="E593" s="35" t="s">
        <v>560</v>
      </c>
      <c r="F593" s="106" t="s">
        <v>639</v>
      </c>
      <c r="G593" s="73">
        <v>125</v>
      </c>
      <c r="H593" s="26">
        <f>B593*G593</f>
        <v>0</v>
      </c>
      <c r="I593" s="46"/>
      <c r="J593" s="47"/>
      <c r="K593" s="48"/>
    </row>
    <row r="594" spans="2:11" s="1" customFormat="1" ht="13.35" hidden="1">
      <c r="B594" s="103"/>
      <c r="C594" s="35">
        <v>2025</v>
      </c>
      <c r="D594" s="35">
        <v>2025</v>
      </c>
      <c r="E594" s="35" t="s">
        <v>560</v>
      </c>
      <c r="F594" s="106" t="s">
        <v>640</v>
      </c>
      <c r="G594" s="73">
        <v>700</v>
      </c>
      <c r="H594" s="26">
        <f>B594*G594</f>
        <v>0</v>
      </c>
      <c r="I594" s="46"/>
      <c r="J594" s="47"/>
      <c r="K594" s="48"/>
    </row>
    <row r="595" spans="2:11" s="1" customFormat="1" ht="13.35" hidden="1">
      <c r="B595" s="103"/>
      <c r="C595" s="35">
        <v>2026</v>
      </c>
      <c r="D595" s="35">
        <v>2026</v>
      </c>
      <c r="E595" s="35" t="s">
        <v>560</v>
      </c>
      <c r="F595" s="106" t="s">
        <v>641</v>
      </c>
      <c r="G595" s="73">
        <v>150</v>
      </c>
      <c r="H595" s="26">
        <f>B595*G595</f>
        <v>0</v>
      </c>
      <c r="I595" s="46"/>
      <c r="J595" s="47"/>
      <c r="K595" s="48"/>
    </row>
    <row r="596" spans="2:11" s="1" customFormat="1" ht="12.7" hidden="1" customHeight="1">
      <c r="B596" s="103"/>
      <c r="C596" s="35">
        <v>2027</v>
      </c>
      <c r="D596" s="35">
        <v>2027</v>
      </c>
      <c r="E596" s="35" t="s">
        <v>560</v>
      </c>
      <c r="F596" s="106" t="s">
        <v>642</v>
      </c>
      <c r="G596" s="73">
        <v>150</v>
      </c>
      <c r="H596" s="26">
        <f>B596*G596</f>
        <v>0</v>
      </c>
      <c r="I596" s="46"/>
      <c r="J596" s="47"/>
      <c r="K596" s="48"/>
    </row>
    <row r="597" spans="2:11" s="1" customFormat="1" ht="13.35" hidden="1">
      <c r="B597" s="103"/>
      <c r="C597" s="35">
        <v>2028</v>
      </c>
      <c r="D597" s="35">
        <v>2028</v>
      </c>
      <c r="E597" s="35" t="s">
        <v>560</v>
      </c>
      <c r="F597" s="106" t="s">
        <v>643</v>
      </c>
      <c r="G597" s="73">
        <v>200</v>
      </c>
      <c r="H597" s="26">
        <f>B597*G597</f>
        <v>0</v>
      </c>
      <c r="I597" s="46"/>
      <c r="J597" s="47"/>
      <c r="K597" s="48"/>
    </row>
    <row r="598" spans="2:11" s="1" customFormat="1" ht="13.35" hidden="1">
      <c r="B598" s="103"/>
      <c r="C598" s="35"/>
      <c r="D598" s="35"/>
      <c r="E598" s="35"/>
      <c r="F598" s="106"/>
      <c r="G598" s="73"/>
      <c r="H598" s="26">
        <f>B598*G598</f>
        <v>0</v>
      </c>
      <c r="I598" s="46"/>
      <c r="J598" s="47"/>
      <c r="K598" s="48"/>
    </row>
    <row r="599" spans="2:11" s="1" customFormat="1" ht="13.35" hidden="1">
      <c r="B599" s="30"/>
      <c r="C599" s="31"/>
      <c r="D599" s="35"/>
      <c r="E599" s="33"/>
      <c r="F599" s="109"/>
      <c r="G599" s="37"/>
      <c r="H599" s="26">
        <f>B599*G599</f>
        <v>0</v>
      </c>
      <c r="I599" s="27"/>
      <c r="J599" s="28"/>
      <c r="K599" s="29"/>
    </row>
    <row r="600" spans="2:11" s="1" customFormat="1" ht="13.35" hidden="1">
      <c r="B600" s="30"/>
      <c r="C600" s="31"/>
      <c r="D600" s="110"/>
      <c r="E600" s="33" t="s">
        <v>644</v>
      </c>
      <c r="F600" s="33" t="s">
        <v>645</v>
      </c>
      <c r="G600" s="37">
        <v>85</v>
      </c>
      <c r="H600" s="26">
        <f>B600*G600</f>
        <v>0</v>
      </c>
      <c r="I600" s="27"/>
      <c r="J600" s="28"/>
      <c r="K600" s="29"/>
    </row>
    <row r="601" spans="2:11" s="1" customFormat="1" ht="13.35" hidden="1">
      <c r="B601" s="30"/>
      <c r="C601" s="31"/>
      <c r="D601" s="35"/>
      <c r="E601" s="33" t="s">
        <v>644</v>
      </c>
      <c r="F601" s="33" t="s">
        <v>646</v>
      </c>
      <c r="G601" s="37">
        <v>75</v>
      </c>
      <c r="H601" s="26">
        <f>B601*G601</f>
        <v>0</v>
      </c>
      <c r="I601" s="27"/>
      <c r="J601" s="28"/>
      <c r="K601" s="29"/>
    </row>
    <row r="602" spans="2:11" s="1" customFormat="1" ht="13.95" thickBot="1">
      <c r="B602" s="30">
        <v>350</v>
      </c>
      <c r="C602" s="31"/>
      <c r="D602" s="35"/>
      <c r="E602" s="33"/>
      <c r="F602" s="109" t="s">
        <v>647</v>
      </c>
      <c r="G602" s="37">
        <v>45</v>
      </c>
      <c r="H602" s="26">
        <f>B602*G602</f>
        <v>15750</v>
      </c>
      <c r="I602" s="27"/>
      <c r="J602" s="28"/>
      <c r="K602" s="29"/>
    </row>
    <row r="603" spans="2:11" s="1" customFormat="1" ht="13.95" hidden="1" thickBot="1">
      <c r="B603" s="30"/>
      <c r="C603" s="31"/>
      <c r="D603" s="35"/>
      <c r="E603" s="33"/>
      <c r="F603" s="109"/>
      <c r="G603" s="37"/>
      <c r="H603" s="26">
        <f>B603*G603</f>
        <v>0</v>
      </c>
      <c r="I603" s="27"/>
      <c r="J603" s="28"/>
      <c r="K603" s="29"/>
    </row>
    <row r="604" spans="2:11" s="1" customFormat="1" ht="13.95" hidden="1" thickBot="1">
      <c r="B604" s="30"/>
      <c r="C604" s="31"/>
      <c r="D604" s="35"/>
      <c r="E604" s="33"/>
      <c r="F604" s="109"/>
      <c r="G604" s="37"/>
      <c r="H604" s="26">
        <f>B604*G604</f>
        <v>0</v>
      </c>
      <c r="I604" s="27"/>
      <c r="J604" s="28"/>
      <c r="K604" s="29"/>
    </row>
    <row r="605" spans="2:11" s="1" customFormat="1" ht="13.95" thickBot="1">
      <c r="B605" s="135" t="s">
        <v>648</v>
      </c>
      <c r="C605" s="136"/>
      <c r="D605" s="136"/>
      <c r="E605" s="136"/>
      <c r="F605" s="136"/>
      <c r="G605" s="137"/>
      <c r="H605" s="57">
        <f>SUM(H223:H604)</f>
        <v>133000</v>
      </c>
      <c r="J605" s="28"/>
      <c r="K605" s="29"/>
    </row>
    <row r="606" spans="2:11" s="1" customFormat="1" ht="13.35" hidden="1">
      <c r="B606" s="111"/>
      <c r="C606" s="112"/>
      <c r="D606" s="113"/>
      <c r="E606" s="114"/>
      <c r="F606" s="114"/>
      <c r="G606" s="115"/>
      <c r="H606" s="116"/>
      <c r="I606" s="27"/>
      <c r="J606" s="28"/>
      <c r="K606" s="29"/>
    </row>
    <row r="607" spans="2:11" s="1" customFormat="1" ht="13.95" hidden="1" thickBot="1">
      <c r="B607" s="16"/>
      <c r="C607" s="17" t="s">
        <v>5</v>
      </c>
      <c r="D607" s="18" t="s">
        <v>6</v>
      </c>
      <c r="E607" s="18" t="s">
        <v>7</v>
      </c>
      <c r="F607" s="18" t="s">
        <v>8</v>
      </c>
      <c r="G607" s="19" t="s">
        <v>9</v>
      </c>
      <c r="H607" s="20" t="s">
        <v>10</v>
      </c>
      <c r="I607" s="46"/>
      <c r="J607" s="47"/>
      <c r="K607" s="48"/>
    </row>
    <row r="608" spans="2:11" s="1" customFormat="1" ht="13.35" hidden="1">
      <c r="B608" s="30"/>
      <c r="C608" s="31"/>
      <c r="D608" s="35" t="s">
        <v>649</v>
      </c>
      <c r="E608" s="33"/>
      <c r="F608" s="33" t="s">
        <v>650</v>
      </c>
      <c r="G608" s="37">
        <v>300</v>
      </c>
      <c r="H608" s="64">
        <f>B608*G608</f>
        <v>0</v>
      </c>
      <c r="I608" s="27"/>
      <c r="J608" s="28"/>
      <c r="K608" s="29"/>
    </row>
    <row r="609" spans="2:11" s="1" customFormat="1" ht="13.35" hidden="1">
      <c r="B609" s="30"/>
      <c r="C609" s="31"/>
      <c r="D609" s="35" t="s">
        <v>651</v>
      </c>
      <c r="E609" s="33"/>
      <c r="F609" s="33" t="s">
        <v>652</v>
      </c>
      <c r="G609" s="87"/>
      <c r="H609" s="64">
        <f>B609*G609</f>
        <v>0</v>
      </c>
      <c r="I609" s="27"/>
      <c r="J609" s="28"/>
      <c r="K609" s="29"/>
    </row>
    <row r="610" spans="2:11" s="1" customFormat="1" ht="13.35" hidden="1">
      <c r="B610" s="30"/>
      <c r="C610" s="31">
        <v>2170</v>
      </c>
      <c r="D610" s="35" t="s">
        <v>653</v>
      </c>
      <c r="E610" s="33"/>
      <c r="F610" s="33" t="s">
        <v>654</v>
      </c>
      <c r="G610" s="87">
        <v>0.6</v>
      </c>
      <c r="H610" s="64">
        <f>B610*G610</f>
        <v>0</v>
      </c>
      <c r="I610" s="27"/>
      <c r="J610" s="28"/>
      <c r="K610" s="29"/>
    </row>
    <row r="611" spans="2:11" s="1" customFormat="1" ht="13.35" hidden="1">
      <c r="B611" s="30"/>
      <c r="C611" s="31"/>
      <c r="D611" s="35">
        <v>140869</v>
      </c>
      <c r="E611" s="35"/>
      <c r="F611" s="33" t="s">
        <v>655</v>
      </c>
      <c r="G611" s="37"/>
      <c r="H611" s="64">
        <f>B611*G611</f>
        <v>0</v>
      </c>
      <c r="I611" s="27"/>
      <c r="J611" s="28"/>
      <c r="K611" s="29"/>
    </row>
    <row r="612" spans="2:11" s="1" customFormat="1" ht="13.35" hidden="1">
      <c r="B612" s="30"/>
      <c r="C612" s="31"/>
      <c r="D612" s="35">
        <v>128557</v>
      </c>
      <c r="E612" s="35"/>
      <c r="F612" s="33" t="s">
        <v>656</v>
      </c>
      <c r="G612" s="37"/>
      <c r="H612" s="64">
        <f>B612*G612</f>
        <v>0</v>
      </c>
      <c r="I612" s="27"/>
      <c r="J612" s="28"/>
      <c r="K612" s="29"/>
    </row>
    <row r="613" spans="2:11" s="1" customFormat="1" ht="13.35" hidden="1">
      <c r="B613" s="30"/>
      <c r="C613" s="31"/>
      <c r="D613" s="35">
        <v>154731</v>
      </c>
      <c r="E613" s="35"/>
      <c r="F613" s="33" t="s">
        <v>657</v>
      </c>
      <c r="G613" s="37"/>
      <c r="H613" s="64">
        <f>B613*G613</f>
        <v>0</v>
      </c>
      <c r="I613" s="27"/>
      <c r="J613" s="28"/>
      <c r="K613" s="29"/>
    </row>
    <row r="614" spans="2:11" s="1" customFormat="1" ht="13.35" hidden="1">
      <c r="B614" s="30"/>
      <c r="C614" s="31"/>
      <c r="D614" s="32" t="s">
        <v>658</v>
      </c>
      <c r="E614" s="35"/>
      <c r="F614" s="32" t="s">
        <v>659</v>
      </c>
      <c r="G614" s="52">
        <v>13.85</v>
      </c>
      <c r="H614" s="64">
        <f>B614*G614</f>
        <v>0</v>
      </c>
      <c r="I614" s="27"/>
      <c r="J614" s="28"/>
      <c r="K614" s="29"/>
    </row>
    <row r="615" spans="2:11" s="1" customFormat="1" ht="13.35" hidden="1">
      <c r="B615" s="30"/>
      <c r="C615" s="31"/>
      <c r="D615" s="32" t="s">
        <v>660</v>
      </c>
      <c r="E615" s="35"/>
      <c r="F615" s="32" t="s">
        <v>661</v>
      </c>
      <c r="G615" s="52">
        <v>319</v>
      </c>
      <c r="H615" s="64">
        <f>B615*G615</f>
        <v>0</v>
      </c>
      <c r="I615" s="27"/>
      <c r="J615" s="28"/>
      <c r="K615" s="29"/>
    </row>
    <row r="616" spans="2:11" s="1" customFormat="1" ht="13.35" hidden="1">
      <c r="B616" s="30"/>
      <c r="C616" s="31"/>
      <c r="D616" s="32" t="s">
        <v>662</v>
      </c>
      <c r="E616" s="35"/>
      <c r="F616" s="32" t="s">
        <v>663</v>
      </c>
      <c r="G616" s="52">
        <v>144.87</v>
      </c>
      <c r="H616" s="64">
        <f>B616*G616</f>
        <v>0</v>
      </c>
      <c r="I616" s="27"/>
      <c r="J616" s="28"/>
      <c r="K616" s="29"/>
    </row>
    <row r="617" spans="2:11" s="1" customFormat="1" ht="13.35" hidden="1">
      <c r="B617" s="30"/>
      <c r="C617" s="31"/>
      <c r="D617" s="32" t="s">
        <v>664</v>
      </c>
      <c r="E617" s="35"/>
      <c r="F617" s="32" t="s">
        <v>665</v>
      </c>
      <c r="G617" s="52">
        <v>22.25</v>
      </c>
      <c r="H617" s="64">
        <f>B617*G617</f>
        <v>0</v>
      </c>
      <c r="I617" s="27"/>
      <c r="J617" s="28"/>
      <c r="K617" s="29"/>
    </row>
    <row r="618" spans="2:11" s="1" customFormat="1" ht="13.35" hidden="1">
      <c r="B618" s="30"/>
      <c r="C618" s="31"/>
      <c r="D618" s="32" t="s">
        <v>666</v>
      </c>
      <c r="E618" s="35"/>
      <c r="F618" s="32" t="s">
        <v>667</v>
      </c>
      <c r="G618" s="52">
        <v>11.95</v>
      </c>
      <c r="H618" s="64">
        <f>B618*G618</f>
        <v>0</v>
      </c>
      <c r="I618" s="27"/>
      <c r="J618" s="28"/>
      <c r="K618" s="29"/>
    </row>
    <row r="619" spans="2:11" s="1" customFormat="1" ht="13.35" hidden="1">
      <c r="B619" s="30"/>
      <c r="C619" s="31"/>
      <c r="D619" s="32" t="s">
        <v>668</v>
      </c>
      <c r="E619" s="35"/>
      <c r="F619" s="32" t="s">
        <v>669</v>
      </c>
      <c r="G619" s="52">
        <v>164</v>
      </c>
      <c r="H619" s="64">
        <f>B619*G619</f>
        <v>0</v>
      </c>
      <c r="I619" s="27"/>
      <c r="J619" s="28"/>
      <c r="K619" s="29"/>
    </row>
    <row r="620" spans="2:11" s="1" customFormat="1" ht="13.35" hidden="1">
      <c r="B620" s="30"/>
      <c r="C620" s="31"/>
      <c r="D620" s="32">
        <v>429567</v>
      </c>
      <c r="E620" s="35" t="s">
        <v>1</v>
      </c>
      <c r="F620" s="32" t="s">
        <v>670</v>
      </c>
      <c r="G620" s="52">
        <v>15</v>
      </c>
      <c r="H620" s="64">
        <f>B620*G620</f>
        <v>0</v>
      </c>
      <c r="I620" s="27"/>
      <c r="J620" s="28"/>
      <c r="K620" s="29"/>
    </row>
    <row r="621" spans="2:11" s="1" customFormat="1" ht="13.35" hidden="1">
      <c r="B621" s="30"/>
      <c r="C621" s="31"/>
      <c r="D621" s="32">
        <v>863927</v>
      </c>
      <c r="E621" s="35"/>
      <c r="F621" s="32" t="s">
        <v>671</v>
      </c>
      <c r="G621" s="52">
        <v>17.89</v>
      </c>
      <c r="H621" s="64">
        <f>B621*G621</f>
        <v>0</v>
      </c>
      <c r="I621" s="27"/>
      <c r="J621" s="28"/>
      <c r="K621" s="29"/>
    </row>
    <row r="622" spans="2:11" s="1" customFormat="1" ht="13.35" hidden="1">
      <c r="B622" s="30"/>
      <c r="C622" s="31"/>
      <c r="D622" s="32" t="s">
        <v>672</v>
      </c>
      <c r="E622" s="35"/>
      <c r="F622" s="32" t="s">
        <v>673</v>
      </c>
      <c r="G622" s="52">
        <v>8.69</v>
      </c>
      <c r="H622" s="64">
        <f>B622*G622</f>
        <v>0</v>
      </c>
      <c r="I622" s="27"/>
      <c r="J622" s="28"/>
      <c r="K622" s="29"/>
    </row>
    <row r="623" spans="2:11" s="1" customFormat="1" ht="13.35" hidden="1">
      <c r="B623" s="30"/>
      <c r="C623" s="31"/>
      <c r="D623" s="32" t="s">
        <v>658</v>
      </c>
      <c r="E623" s="35"/>
      <c r="F623" s="32" t="s">
        <v>674</v>
      </c>
      <c r="G623" s="52">
        <v>13.85</v>
      </c>
      <c r="H623" s="64">
        <f>B623*G623</f>
        <v>0</v>
      </c>
      <c r="I623" s="27"/>
      <c r="J623" s="28"/>
      <c r="K623" s="29"/>
    </row>
    <row r="624" spans="2:11" s="1" customFormat="1" ht="13.35" hidden="1">
      <c r="B624" s="30"/>
      <c r="C624" s="31"/>
      <c r="D624" s="32" t="s">
        <v>675</v>
      </c>
      <c r="E624" s="35"/>
      <c r="F624" s="32" t="s">
        <v>676</v>
      </c>
      <c r="G624" s="52">
        <v>0.22500000000000001</v>
      </c>
      <c r="H624" s="64">
        <f>B624*G624</f>
        <v>0</v>
      </c>
      <c r="I624" s="27"/>
      <c r="J624" s="28"/>
      <c r="K624" s="29" t="s">
        <v>1</v>
      </c>
    </row>
    <row r="625" spans="2:11" s="1" customFormat="1" ht="13.35" hidden="1">
      <c r="B625" s="30"/>
      <c r="C625" s="31"/>
      <c r="D625" s="32" t="s">
        <v>677</v>
      </c>
      <c r="E625" s="35"/>
      <c r="F625" s="32" t="s">
        <v>678</v>
      </c>
      <c r="G625" s="52">
        <v>2.6</v>
      </c>
      <c r="H625" s="64">
        <f>B625*G625</f>
        <v>0</v>
      </c>
      <c r="I625" s="27"/>
      <c r="J625" s="28"/>
      <c r="K625" s="29"/>
    </row>
    <row r="626" spans="2:11" s="1" customFormat="1" ht="13.35" hidden="1">
      <c r="B626" s="30"/>
      <c r="C626" s="31"/>
      <c r="D626" s="55">
        <v>121019</v>
      </c>
      <c r="E626" s="35" t="s">
        <v>74</v>
      </c>
      <c r="F626" s="117" t="s">
        <v>679</v>
      </c>
      <c r="G626" s="67">
        <v>0.2336</v>
      </c>
      <c r="H626" s="64">
        <f>B626*G626</f>
        <v>0</v>
      </c>
      <c r="I626" s="27"/>
      <c r="J626" s="28"/>
      <c r="K626" s="29"/>
    </row>
    <row r="627" spans="2:11" s="1" customFormat="1" ht="13.35" hidden="1">
      <c r="B627" s="30"/>
      <c r="C627" s="31"/>
      <c r="D627" s="55">
        <v>7479</v>
      </c>
      <c r="E627" s="35" t="s">
        <v>74</v>
      </c>
      <c r="F627" s="117" t="s">
        <v>680</v>
      </c>
      <c r="G627" s="67">
        <v>0.29780000000000001</v>
      </c>
      <c r="H627" s="64">
        <f>B627*G627</f>
        <v>0</v>
      </c>
      <c r="I627" s="27"/>
      <c r="J627" s="28"/>
      <c r="K627" s="29"/>
    </row>
    <row r="628" spans="2:11" s="1" customFormat="1" ht="13.35" hidden="1">
      <c r="B628" s="30"/>
      <c r="C628" s="31"/>
      <c r="D628" s="55">
        <v>123104</v>
      </c>
      <c r="E628" s="35" t="s">
        <v>74</v>
      </c>
      <c r="F628" s="117" t="s">
        <v>681</v>
      </c>
      <c r="G628" s="67">
        <v>0.34820000000000001</v>
      </c>
      <c r="H628" s="64">
        <f>B628*G628</f>
        <v>0</v>
      </c>
      <c r="I628" s="27"/>
      <c r="J628" s="28"/>
      <c r="K628" s="29"/>
    </row>
    <row r="629" spans="2:11" s="1" customFormat="1" ht="13.35" hidden="1">
      <c r="B629" s="30"/>
      <c r="C629" s="31"/>
      <c r="D629" s="55">
        <v>132615</v>
      </c>
      <c r="E629" s="35" t="s">
        <v>74</v>
      </c>
      <c r="F629" s="117" t="s">
        <v>682</v>
      </c>
      <c r="G629" s="67">
        <v>0.38900000000000001</v>
      </c>
      <c r="H629" s="64">
        <f>B629*G629</f>
        <v>0</v>
      </c>
      <c r="I629" s="27"/>
      <c r="J629" s="28"/>
      <c r="K629" s="29"/>
    </row>
    <row r="630" spans="2:11" s="1" customFormat="1" ht="14.55" hidden="1">
      <c r="B630" s="30"/>
      <c r="C630" s="118" t="s">
        <v>683</v>
      </c>
      <c r="D630" s="35"/>
      <c r="E630" s="35" t="s">
        <v>74</v>
      </c>
      <c r="F630" s="119" t="s">
        <v>684</v>
      </c>
      <c r="G630" s="120">
        <v>1692</v>
      </c>
      <c r="H630" s="64">
        <f>B630*G630</f>
        <v>0</v>
      </c>
      <c r="I630" s="27"/>
      <c r="J630" s="28"/>
      <c r="K630" s="29"/>
    </row>
    <row r="631" spans="2:11" s="1" customFormat="1" ht="14.55" hidden="1">
      <c r="B631" s="30"/>
      <c r="C631" s="121" t="s">
        <v>685</v>
      </c>
      <c r="D631" s="35"/>
      <c r="E631" s="35" t="s">
        <v>74</v>
      </c>
      <c r="F631" s="122" t="s">
        <v>686</v>
      </c>
      <c r="G631" s="120">
        <v>1853</v>
      </c>
      <c r="H631" s="64">
        <f>B631*G631</f>
        <v>0</v>
      </c>
      <c r="I631" s="27"/>
      <c r="J631" s="28"/>
      <c r="K631" s="29"/>
    </row>
    <row r="632" spans="2:11" s="1" customFormat="1" ht="14.55" hidden="1">
      <c r="B632" s="30"/>
      <c r="C632" s="121" t="s">
        <v>687</v>
      </c>
      <c r="D632" s="35"/>
      <c r="E632" s="35" t="s">
        <v>74</v>
      </c>
      <c r="F632" s="122" t="s">
        <v>688</v>
      </c>
      <c r="G632" s="120">
        <v>1976</v>
      </c>
      <c r="H632" s="64">
        <f>B632*G632</f>
        <v>0</v>
      </c>
      <c r="I632" s="27"/>
      <c r="J632" s="28"/>
      <c r="K632" s="29"/>
    </row>
    <row r="633" spans="2:11" s="1" customFormat="1" ht="14.55" hidden="1">
      <c r="B633" s="30"/>
      <c r="C633" s="121" t="s">
        <v>689</v>
      </c>
      <c r="D633" s="35" t="s">
        <v>1</v>
      </c>
      <c r="E633" s="35" t="s">
        <v>74</v>
      </c>
      <c r="F633" s="122" t="s">
        <v>690</v>
      </c>
      <c r="G633" s="120">
        <v>1235</v>
      </c>
      <c r="H633" s="64">
        <f>B633*G633</f>
        <v>0</v>
      </c>
      <c r="I633" s="27"/>
      <c r="J633" s="28"/>
      <c r="K633" s="29"/>
    </row>
    <row r="634" spans="2:11" s="1" customFormat="1" ht="14.55" hidden="1">
      <c r="B634" s="30"/>
      <c r="C634" s="121" t="s">
        <v>691</v>
      </c>
      <c r="D634" s="35"/>
      <c r="E634" s="35" t="s">
        <v>74</v>
      </c>
      <c r="F634" s="122" t="s">
        <v>692</v>
      </c>
      <c r="G634" s="120">
        <v>185</v>
      </c>
      <c r="H634" s="64">
        <f>B634*G634</f>
        <v>0</v>
      </c>
      <c r="I634" s="27"/>
      <c r="J634" s="28"/>
      <c r="K634" s="29"/>
    </row>
    <row r="635" spans="2:11" s="1" customFormat="1" ht="14.55" hidden="1">
      <c r="B635" s="30"/>
      <c r="C635" s="121" t="s">
        <v>693</v>
      </c>
      <c r="D635" s="35"/>
      <c r="E635" s="35" t="s">
        <v>74</v>
      </c>
      <c r="F635" s="122" t="s">
        <v>694</v>
      </c>
      <c r="G635" s="120">
        <v>371</v>
      </c>
      <c r="H635" s="64">
        <f>B635*G635</f>
        <v>0</v>
      </c>
      <c r="I635" s="27"/>
      <c r="J635" s="28"/>
      <c r="K635" s="29"/>
    </row>
    <row r="636" spans="2:11" s="1" customFormat="1" ht="14.55" hidden="1">
      <c r="B636" s="30"/>
      <c r="C636" s="121" t="s">
        <v>695</v>
      </c>
      <c r="D636" s="35"/>
      <c r="E636" s="35" t="s">
        <v>74</v>
      </c>
      <c r="F636" s="122" t="s">
        <v>696</v>
      </c>
      <c r="G636" s="120">
        <v>309</v>
      </c>
      <c r="H636" s="64">
        <f>B636*G636</f>
        <v>0</v>
      </c>
      <c r="I636" s="27"/>
      <c r="J636" s="28"/>
      <c r="K636" s="29"/>
    </row>
    <row r="637" spans="2:11" s="1" customFormat="1" ht="14.55" hidden="1">
      <c r="B637" s="30"/>
      <c r="C637" s="121">
        <v>208871</v>
      </c>
      <c r="D637" s="35"/>
      <c r="E637" s="35" t="s">
        <v>74</v>
      </c>
      <c r="F637" s="122" t="s">
        <v>697</v>
      </c>
      <c r="G637" s="120">
        <v>145</v>
      </c>
      <c r="H637" s="64">
        <f>B637*G637</f>
        <v>0</v>
      </c>
      <c r="I637" s="27"/>
      <c r="J637" s="28"/>
      <c r="K637" s="29"/>
    </row>
    <row r="638" spans="2:11" s="1" customFormat="1" ht="14.55" hidden="1">
      <c r="B638" s="30"/>
      <c r="C638" s="121" t="s">
        <v>698</v>
      </c>
      <c r="D638" s="35"/>
      <c r="E638" s="35" t="s">
        <v>74</v>
      </c>
      <c r="F638" s="122" t="s">
        <v>699</v>
      </c>
      <c r="G638" s="120">
        <v>111.35</v>
      </c>
      <c r="H638" s="64">
        <f>B638*G638</f>
        <v>0</v>
      </c>
      <c r="I638" s="27"/>
      <c r="J638" s="28"/>
      <c r="K638" s="29"/>
    </row>
    <row r="639" spans="2:11" s="1" customFormat="1" ht="14.55" hidden="1">
      <c r="B639" s="30"/>
      <c r="C639" s="121">
        <v>497817000</v>
      </c>
      <c r="D639" s="35"/>
      <c r="E639" s="35" t="s">
        <v>74</v>
      </c>
      <c r="F639" s="122" t="s">
        <v>700</v>
      </c>
      <c r="G639" s="120">
        <v>9.9499999999999993</v>
      </c>
      <c r="H639" s="64">
        <f>B639*G639</f>
        <v>0</v>
      </c>
      <c r="I639" s="27"/>
      <c r="J639" s="28"/>
      <c r="K639" s="29"/>
    </row>
    <row r="640" spans="2:11" s="1" customFormat="1" ht="14.55" hidden="1">
      <c r="B640" s="30"/>
      <c r="C640" s="121">
        <v>663259000</v>
      </c>
      <c r="D640" s="35"/>
      <c r="E640" s="35" t="s">
        <v>74</v>
      </c>
      <c r="F640" s="122" t="s">
        <v>701</v>
      </c>
      <c r="G640" s="120">
        <v>22.25</v>
      </c>
      <c r="H640" s="64">
        <f>B640*G640</f>
        <v>0</v>
      </c>
      <c r="I640" s="27"/>
      <c r="J640" s="28"/>
      <c r="K640" s="29"/>
    </row>
    <row r="641" spans="2:11" s="1" customFormat="1" ht="13.95" thickBot="1">
      <c r="B641" s="30">
        <v>10000</v>
      </c>
      <c r="C641" s="31"/>
      <c r="D641" s="35"/>
      <c r="E641" s="35" t="s">
        <v>702</v>
      </c>
      <c r="F641" s="123" t="s">
        <v>703</v>
      </c>
      <c r="G641" s="37">
        <v>0.65</v>
      </c>
      <c r="H641" s="64">
        <f>B641*G641</f>
        <v>6500</v>
      </c>
      <c r="I641" s="27"/>
      <c r="J641" s="28"/>
      <c r="K641" s="29"/>
    </row>
    <row r="642" spans="2:11" s="1" customFormat="1" ht="13.95" hidden="1" thickBot="1">
      <c r="B642" s="30"/>
      <c r="C642" s="31"/>
      <c r="D642" s="35"/>
      <c r="E642" s="35"/>
      <c r="F642" s="109"/>
      <c r="G642" s="37"/>
      <c r="H642" s="26">
        <f>B642*G642</f>
        <v>0</v>
      </c>
      <c r="I642" s="27"/>
      <c r="J642" s="28"/>
      <c r="K642" s="29"/>
    </row>
    <row r="643" spans="2:11" s="1" customFormat="1" ht="13.95" hidden="1" thickBot="1">
      <c r="B643" s="30"/>
      <c r="C643" s="31"/>
      <c r="D643" s="35"/>
      <c r="E643" s="35"/>
      <c r="F643" s="109"/>
      <c r="G643" s="37">
        <v>24537.7</v>
      </c>
      <c r="H643" s="26">
        <f>B643*G643</f>
        <v>0</v>
      </c>
      <c r="I643" s="27"/>
      <c r="J643" s="124"/>
      <c r="K643" s="29"/>
    </row>
    <row r="644" spans="2:11" s="1" customFormat="1" ht="13.95" hidden="1" thickBot="1">
      <c r="B644" s="30"/>
      <c r="C644" s="31"/>
      <c r="D644" s="35"/>
      <c r="E644" s="33"/>
      <c r="F644" s="109"/>
      <c r="G644" s="37">
        <v>14446.5</v>
      </c>
      <c r="H644" s="26">
        <f>B644*G644</f>
        <v>0</v>
      </c>
      <c r="I644" s="27"/>
      <c r="J644" s="28"/>
      <c r="K644" s="29"/>
    </row>
    <row r="645" spans="2:11" s="1" customFormat="1" ht="13.95" thickBot="1">
      <c r="B645" s="135" t="s">
        <v>704</v>
      </c>
      <c r="C645" s="136"/>
      <c r="D645" s="136"/>
      <c r="E645" s="136"/>
      <c r="F645" s="136"/>
      <c r="G645" s="137"/>
      <c r="H645" s="57">
        <f>SUM(H608:H644)</f>
        <v>6500</v>
      </c>
      <c r="J645" s="28"/>
      <c r="K645" s="29"/>
    </row>
    <row r="646" spans="2:11" s="1" customFormat="1" ht="13.35">
      <c r="B646" s="2"/>
      <c r="G646" s="8"/>
      <c r="H646" s="124"/>
      <c r="J646" s="28"/>
    </row>
    <row r="647" spans="2:11" s="1" customFormat="1" ht="13.35">
      <c r="B647" s="2"/>
      <c r="D647" s="1" t="s">
        <v>709</v>
      </c>
      <c r="G647" s="3"/>
      <c r="H647" s="133">
        <f>210461*0.24</f>
        <v>50510.64</v>
      </c>
      <c r="J647" s="28"/>
    </row>
    <row r="648" spans="2:11" s="1" customFormat="1" ht="13.95" thickBot="1">
      <c r="B648" s="2"/>
      <c r="D648" s="127"/>
      <c r="E648" s="127"/>
      <c r="F648" s="127"/>
      <c r="G648" s="3"/>
      <c r="H648" s="127"/>
      <c r="J648" s="28"/>
    </row>
    <row r="649" spans="2:11" s="1" customFormat="1" ht="13.95" thickBot="1">
      <c r="B649" s="2"/>
      <c r="D649" s="2" t="s">
        <v>705</v>
      </c>
      <c r="G649" s="3"/>
      <c r="H649" s="125">
        <f>H645+H605+H220+H198+H112+H59+H647</f>
        <v>260971.64500000002</v>
      </c>
      <c r="J649" s="28"/>
    </row>
    <row r="650" spans="2:11" s="1" customFormat="1" ht="13.35">
      <c r="B650" s="2"/>
      <c r="G650" s="3"/>
      <c r="J650" s="28"/>
    </row>
    <row r="651" spans="2:11" s="1" customFormat="1" ht="13.35">
      <c r="B651" s="126"/>
      <c r="C651" s="126"/>
      <c r="D651" s="127"/>
      <c r="E651" s="127"/>
      <c r="F651" s="127"/>
      <c r="G651" s="3"/>
      <c r="H651" s="127"/>
      <c r="J651" s="28"/>
    </row>
    <row r="652" spans="2:11" s="1" customFormat="1" ht="13.35">
      <c r="B652" s="2"/>
      <c r="C652" s="2"/>
      <c r="G652" s="3"/>
      <c r="J652" s="28"/>
    </row>
    <row r="653" spans="2:11" s="1" customFormat="1" ht="13.35">
      <c r="B653" s="2"/>
      <c r="G653" s="3"/>
      <c r="J653" s="28"/>
    </row>
    <row r="654" spans="2:11" s="1" customFormat="1" ht="13.35">
      <c r="B654" s="2"/>
      <c r="G654" s="3"/>
      <c r="J654" s="28"/>
    </row>
    <row r="655" spans="2:11" s="1" customFormat="1" ht="13.35">
      <c r="B655" s="2"/>
      <c r="G655" s="3"/>
      <c r="J655" s="28"/>
    </row>
    <row r="656" spans="2:11" s="1" customFormat="1" ht="13.35">
      <c r="B656" s="2"/>
      <c r="G656" s="3"/>
      <c r="J656" s="28"/>
    </row>
    <row r="657" spans="2:11" s="1" customFormat="1" ht="13.35">
      <c r="B657" s="2"/>
      <c r="C657" s="2"/>
      <c r="F657" s="128"/>
      <c r="G657" s="3"/>
      <c r="J657" s="28"/>
    </row>
    <row r="658" spans="2:11" s="1" customFormat="1" ht="13.35">
      <c r="B658" s="2"/>
      <c r="G658" s="3"/>
      <c r="J658" s="28"/>
    </row>
    <row r="659" spans="2:11" s="1" customFormat="1" ht="13.35">
      <c r="B659" s="2"/>
      <c r="C659" s="2"/>
      <c r="G659" s="3"/>
      <c r="H659" s="12"/>
      <c r="J659" s="28"/>
    </row>
    <row r="660" spans="2:11" s="1" customFormat="1" ht="13.35">
      <c r="B660" s="2"/>
      <c r="C660" s="2"/>
      <c r="G660" s="3"/>
      <c r="J660" s="28"/>
    </row>
    <row r="661" spans="2:11" s="1" customFormat="1" ht="13.35">
      <c r="B661" s="2"/>
      <c r="C661" s="2"/>
      <c r="F661" s="12"/>
      <c r="G661" s="3"/>
      <c r="J661" s="28"/>
    </row>
    <row r="662" spans="2:11" s="1" customFormat="1" ht="13.35">
      <c r="B662" s="2"/>
      <c r="G662" s="3"/>
      <c r="J662" s="28"/>
    </row>
    <row r="663" spans="2:11" s="1" customFormat="1" ht="13.35">
      <c r="B663" s="134"/>
      <c r="C663" s="134"/>
      <c r="D663" s="134"/>
      <c r="E663" s="134"/>
      <c r="F663" s="134"/>
      <c r="G663" s="8"/>
      <c r="H663" s="134"/>
      <c r="J663" s="28"/>
    </row>
    <row r="664" spans="2:11" s="1" customFormat="1" ht="13.35">
      <c r="B664" s="129"/>
      <c r="C664" s="130"/>
      <c r="D664" s="128"/>
      <c r="E664" s="128"/>
      <c r="F664" s="128"/>
      <c r="G664" s="131"/>
      <c r="H664" s="124"/>
      <c r="I664" s="28"/>
      <c r="J664" s="28"/>
      <c r="K664" s="29"/>
    </row>
    <row r="665" spans="2:11" s="1" customFormat="1" ht="13.35">
      <c r="B665" s="129"/>
      <c r="C665" s="130"/>
      <c r="D665" s="128"/>
      <c r="E665" s="128"/>
      <c r="F665" s="128"/>
      <c r="G665" s="131"/>
      <c r="H665" s="124"/>
      <c r="I665" s="28"/>
      <c r="J665" s="28"/>
      <c r="K665" s="29"/>
    </row>
    <row r="666" spans="2:11" s="1" customFormat="1" ht="13.35">
      <c r="B666" s="129"/>
      <c r="C666" s="130"/>
      <c r="D666" s="128"/>
      <c r="E666" s="128"/>
      <c r="F666" s="128"/>
      <c r="G666" s="131"/>
      <c r="H666" s="124"/>
      <c r="I666" s="28"/>
      <c r="J666" s="28"/>
      <c r="K666" s="29"/>
    </row>
    <row r="667" spans="2:11" s="1" customFormat="1" ht="13.35">
      <c r="B667" s="129"/>
      <c r="C667" s="130"/>
      <c r="D667" s="128"/>
      <c r="E667" s="128"/>
      <c r="F667" s="128"/>
      <c r="G667" s="131"/>
      <c r="H667" s="124"/>
      <c r="I667" s="28"/>
      <c r="J667" s="28"/>
      <c r="K667" s="29"/>
    </row>
    <row r="668" spans="2:11" s="1" customFormat="1" ht="13.35">
      <c r="B668" s="129"/>
      <c r="C668" s="130"/>
      <c r="D668" s="128"/>
      <c r="E668" s="128"/>
      <c r="F668" s="128"/>
      <c r="G668" s="131"/>
      <c r="H668" s="124"/>
      <c r="I668" s="28"/>
      <c r="J668" s="28"/>
      <c r="K668" s="29"/>
    </row>
    <row r="669" spans="2:11" s="1" customFormat="1" ht="13.35">
      <c r="B669" s="129"/>
      <c r="C669" s="130"/>
      <c r="D669" s="128"/>
      <c r="E669" s="128"/>
      <c r="F669" s="128"/>
      <c r="G669" s="131"/>
      <c r="H669" s="124"/>
      <c r="I669" s="28"/>
      <c r="J669" s="28"/>
      <c r="K669" s="29"/>
    </row>
    <row r="670" spans="2:11" s="1" customFormat="1" ht="13.35">
      <c r="B670" s="129"/>
      <c r="C670" s="130"/>
      <c r="D670" s="128"/>
      <c r="E670" s="128"/>
      <c r="F670" s="128"/>
      <c r="G670" s="131"/>
      <c r="H670" s="124"/>
      <c r="I670" s="28"/>
      <c r="J670" s="28"/>
      <c r="K670" s="29"/>
    </row>
    <row r="671" spans="2:11" s="1" customFormat="1" ht="13.35">
      <c r="B671" s="129"/>
      <c r="C671" s="130"/>
      <c r="D671" s="128"/>
      <c r="E671" s="128"/>
      <c r="F671" s="128"/>
      <c r="G671" s="131"/>
      <c r="H671" s="124"/>
      <c r="I671" s="28"/>
      <c r="J671" s="28"/>
      <c r="K671" s="29"/>
    </row>
    <row r="672" spans="2:11" s="1" customFormat="1" ht="13.35">
      <c r="B672" s="129"/>
      <c r="C672" s="130"/>
      <c r="D672" s="128"/>
      <c r="E672" s="128"/>
      <c r="F672" s="128"/>
      <c r="G672" s="131"/>
      <c r="H672" s="124"/>
      <c r="I672" s="28"/>
      <c r="J672" s="28"/>
      <c r="K672" s="29"/>
    </row>
    <row r="673" spans="2:11" s="1" customFormat="1" ht="13.35">
      <c r="B673" s="129"/>
      <c r="C673" s="130"/>
      <c r="D673" s="128"/>
      <c r="E673" s="128"/>
      <c r="F673" s="128"/>
      <c r="G673" s="131"/>
      <c r="H673" s="124"/>
      <c r="I673" s="28"/>
      <c r="J673" s="28"/>
      <c r="K673" s="29"/>
    </row>
    <row r="674" spans="2:11" s="1" customFormat="1" ht="13.35">
      <c r="B674" s="129"/>
      <c r="C674" s="130"/>
      <c r="D674" s="128"/>
      <c r="E674" s="128"/>
      <c r="F674" s="128"/>
      <c r="G674" s="131"/>
      <c r="H674" s="124"/>
      <c r="I674" s="28"/>
      <c r="J674" s="28"/>
      <c r="K674" s="29"/>
    </row>
    <row r="675" spans="2:11" s="1" customFormat="1" ht="13.35">
      <c r="B675" s="129"/>
      <c r="C675" s="130"/>
      <c r="D675" s="128"/>
      <c r="E675" s="128"/>
      <c r="F675" s="128"/>
      <c r="G675" s="131"/>
      <c r="H675" s="124"/>
      <c r="I675" s="28"/>
      <c r="J675" s="28"/>
      <c r="K675" s="29"/>
    </row>
    <row r="676" spans="2:11" s="1" customFormat="1" ht="13.35">
      <c r="B676" s="129"/>
      <c r="C676" s="130"/>
      <c r="D676" s="128"/>
      <c r="E676" s="128"/>
      <c r="F676" s="128"/>
      <c r="G676" s="131"/>
      <c r="H676" s="124"/>
      <c r="I676" s="28"/>
      <c r="J676" s="28"/>
      <c r="K676" s="29"/>
    </row>
    <row r="677" spans="2:11" s="1" customFormat="1" ht="13.35">
      <c r="B677" s="129"/>
      <c r="C677" s="130"/>
      <c r="D677" s="128"/>
      <c r="E677" s="128"/>
      <c r="F677" s="128"/>
      <c r="G677" s="131"/>
      <c r="H677" s="124"/>
      <c r="I677" s="28"/>
      <c r="J677" s="28"/>
      <c r="K677" s="29"/>
    </row>
    <row r="678" spans="2:11" s="1" customFormat="1" ht="13.35">
      <c r="B678" s="129"/>
      <c r="C678" s="130"/>
      <c r="D678" s="128"/>
      <c r="E678" s="128"/>
      <c r="F678" s="128"/>
      <c r="G678" s="131"/>
      <c r="H678" s="124"/>
      <c r="I678" s="28"/>
      <c r="J678" s="28"/>
      <c r="K678" s="29"/>
    </row>
    <row r="679" spans="2:11" s="1" customFormat="1" ht="13.35">
      <c r="B679" s="2"/>
      <c r="G679" s="3"/>
      <c r="I679" s="28"/>
      <c r="J679" s="28"/>
      <c r="K679" s="29"/>
    </row>
    <row r="680" spans="2:11" s="1" customFormat="1" ht="13.35">
      <c r="B680" s="129"/>
      <c r="C680" s="130"/>
      <c r="D680" s="128"/>
      <c r="E680" s="128"/>
      <c r="F680" s="128"/>
      <c r="G680" s="131"/>
      <c r="H680" s="124"/>
      <c r="I680" s="28"/>
      <c r="J680" s="28"/>
      <c r="K680" s="29"/>
    </row>
    <row r="681" spans="2:11" s="1" customFormat="1" ht="13.35">
      <c r="B681" s="129"/>
      <c r="C681" s="130"/>
      <c r="D681" s="128"/>
      <c r="E681" s="128"/>
      <c r="F681" s="128"/>
      <c r="G681" s="131"/>
      <c r="H681" s="124"/>
      <c r="I681" s="28"/>
      <c r="J681" s="28"/>
      <c r="K681" s="29"/>
    </row>
    <row r="682" spans="2:11" s="1" customFormat="1" ht="13.35">
      <c r="B682" s="129"/>
      <c r="C682" s="130"/>
      <c r="D682" s="128"/>
      <c r="E682" s="128"/>
      <c r="F682" s="128"/>
      <c r="G682" s="131"/>
      <c r="H682" s="124"/>
      <c r="I682" s="28"/>
      <c r="J682" s="28"/>
      <c r="K682" s="29"/>
    </row>
    <row r="683" spans="2:11" s="1" customFormat="1" ht="13.35">
      <c r="B683" s="129"/>
      <c r="C683" s="130"/>
      <c r="D683" s="128"/>
      <c r="E683" s="128"/>
      <c r="F683" s="128"/>
      <c r="G683" s="131"/>
      <c r="H683" s="124"/>
      <c r="I683" s="28"/>
      <c r="J683" s="28"/>
      <c r="K683" s="29"/>
    </row>
    <row r="684" spans="2:11" s="1" customFormat="1" ht="13.35">
      <c r="B684" s="129"/>
      <c r="C684" s="130"/>
      <c r="D684" s="128"/>
      <c r="E684" s="128"/>
      <c r="F684" s="128"/>
      <c r="G684" s="131"/>
      <c r="H684" s="124"/>
      <c r="I684" s="28"/>
      <c r="J684" s="28"/>
      <c r="K684" s="29"/>
    </row>
    <row r="685" spans="2:11" s="1" customFormat="1" ht="13.35">
      <c r="B685" s="129"/>
      <c r="C685" s="130"/>
      <c r="D685" s="128"/>
      <c r="E685" s="128"/>
      <c r="F685" s="128"/>
      <c r="G685" s="131"/>
      <c r="H685" s="124"/>
      <c r="I685" s="28"/>
      <c r="J685" s="28"/>
      <c r="K685" s="29"/>
    </row>
    <row r="686" spans="2:11" s="1" customFormat="1" ht="13.35">
      <c r="B686" s="2"/>
      <c r="G686" s="3"/>
      <c r="I686" s="28"/>
      <c r="J686" s="28"/>
      <c r="K686" s="29"/>
    </row>
    <row r="687" spans="2:11" s="1" customFormat="1" ht="13.35">
      <c r="B687" s="129"/>
      <c r="C687" s="130"/>
      <c r="D687" s="128"/>
      <c r="E687" s="128"/>
      <c r="F687" s="128"/>
      <c r="G687" s="131"/>
      <c r="H687" s="124"/>
      <c r="I687" s="28"/>
      <c r="J687" s="28"/>
      <c r="K687" s="29"/>
    </row>
    <row r="688" spans="2:11" s="1" customFormat="1" ht="13.35">
      <c r="B688" s="129"/>
      <c r="C688" s="130"/>
      <c r="D688" s="128"/>
      <c r="E688" s="128"/>
      <c r="F688" s="128"/>
      <c r="G688" s="131"/>
      <c r="H688" s="124"/>
      <c r="I688" s="28"/>
      <c r="J688" s="28"/>
      <c r="K688" s="29"/>
    </row>
    <row r="689" spans="2:11" s="1" customFormat="1" ht="13.35">
      <c r="B689" s="129"/>
      <c r="C689" s="130"/>
      <c r="D689" s="128"/>
      <c r="E689" s="128"/>
      <c r="F689" s="128"/>
      <c r="G689" s="131"/>
      <c r="H689" s="124"/>
      <c r="I689" s="28"/>
      <c r="J689" s="28"/>
      <c r="K689" s="29"/>
    </row>
    <row r="690" spans="2:11" s="1" customFormat="1" ht="13.35">
      <c r="B690" s="129"/>
      <c r="C690" s="130"/>
      <c r="D690" s="128"/>
      <c r="E690" s="128"/>
      <c r="F690" s="128"/>
      <c r="G690" s="131"/>
      <c r="H690" s="124"/>
      <c r="I690" s="28"/>
      <c r="J690" s="28"/>
      <c r="K690" s="29"/>
    </row>
    <row r="691" spans="2:11" s="1" customFormat="1" ht="13.35">
      <c r="B691" s="129"/>
      <c r="C691" s="130"/>
      <c r="D691" s="128"/>
      <c r="E691" s="128"/>
      <c r="F691" s="128"/>
      <c r="G691" s="131"/>
      <c r="H691" s="124"/>
      <c r="I691" s="28"/>
      <c r="J691" s="28"/>
      <c r="K691" s="29"/>
    </row>
    <row r="692" spans="2:11" s="1" customFormat="1" ht="13.35">
      <c r="B692" s="129"/>
      <c r="C692" s="130"/>
      <c r="D692" s="128"/>
      <c r="E692" s="128"/>
      <c r="F692" s="128"/>
      <c r="G692" s="131"/>
      <c r="H692" s="124"/>
      <c r="I692" s="28"/>
      <c r="J692" s="28"/>
      <c r="K692" s="29"/>
    </row>
    <row r="693" spans="2:11" s="1" customFormat="1" ht="13.35">
      <c r="B693" s="129"/>
      <c r="C693" s="130"/>
      <c r="D693" s="128"/>
      <c r="E693" s="128"/>
      <c r="F693" s="128"/>
      <c r="G693" s="131"/>
      <c r="H693" s="124"/>
      <c r="I693" s="28"/>
      <c r="J693" s="28"/>
      <c r="K693" s="29"/>
    </row>
    <row r="694" spans="2:11" s="1" customFormat="1" ht="13.35">
      <c r="B694" s="129"/>
      <c r="C694" s="130"/>
      <c r="D694" s="128"/>
      <c r="E694" s="128"/>
      <c r="F694" s="128"/>
      <c r="G694" s="131"/>
      <c r="H694" s="124"/>
      <c r="I694" s="28"/>
      <c r="J694" s="28"/>
      <c r="K694" s="29"/>
    </row>
    <row r="695" spans="2:11" s="1" customFormat="1" ht="13.35">
      <c r="B695" s="129"/>
      <c r="C695" s="130"/>
      <c r="D695" s="128"/>
      <c r="E695" s="128"/>
      <c r="F695" s="128"/>
      <c r="G695" s="131"/>
      <c r="H695" s="124"/>
      <c r="I695" s="28"/>
      <c r="J695" s="28"/>
      <c r="K695" s="29"/>
    </row>
    <row r="696" spans="2:11" s="1" customFormat="1" ht="13.35">
      <c r="B696" s="129"/>
      <c r="C696" s="130"/>
      <c r="D696" s="128"/>
      <c r="E696" s="128"/>
      <c r="F696" s="128"/>
      <c r="G696" s="131"/>
      <c r="H696" s="124"/>
      <c r="I696" s="28"/>
      <c r="J696" s="28"/>
      <c r="K696" s="29"/>
    </row>
    <row r="697" spans="2:11" s="1" customFormat="1" ht="13.35">
      <c r="B697" s="2"/>
      <c r="G697" s="8"/>
      <c r="H697" s="28"/>
      <c r="J697" s="28"/>
    </row>
    <row r="698" spans="2:11" s="1" customFormat="1" ht="13.35">
      <c r="B698" s="2"/>
      <c r="G698" s="3"/>
      <c r="J698" s="28"/>
    </row>
    <row r="699" spans="2:11" s="1" customFormat="1" ht="13.35">
      <c r="B699" s="2"/>
      <c r="G699" s="3"/>
      <c r="J699" s="28"/>
    </row>
    <row r="700" spans="2:11" s="1" customFormat="1" ht="13.35">
      <c r="B700" s="2"/>
      <c r="G700" s="3"/>
      <c r="J700" s="28"/>
    </row>
    <row r="701" spans="2:11" s="1" customFormat="1" ht="13.35">
      <c r="B701" s="2"/>
      <c r="G701" s="3"/>
      <c r="J701" s="28"/>
    </row>
    <row r="702" spans="2:11" s="1" customFormat="1" ht="13.35">
      <c r="B702" s="126"/>
      <c r="C702" s="126"/>
      <c r="D702" s="127"/>
      <c r="E702" s="127"/>
      <c r="F702" s="127"/>
      <c r="G702" s="3"/>
      <c r="H702" s="127"/>
      <c r="J702" s="28"/>
    </row>
    <row r="703" spans="2:11" s="1" customFormat="1" ht="13.35">
      <c r="B703" s="2"/>
      <c r="C703" s="2"/>
      <c r="G703" s="3"/>
      <c r="J703" s="28"/>
    </row>
    <row r="704" spans="2:11" s="1" customFormat="1" ht="13.35">
      <c r="B704" s="2"/>
      <c r="G704" s="3"/>
      <c r="J704" s="28"/>
    </row>
    <row r="705" spans="2:11" s="1" customFormat="1" ht="13.35">
      <c r="B705" s="2"/>
      <c r="G705" s="3"/>
      <c r="J705" s="28"/>
    </row>
    <row r="706" spans="2:11" s="1" customFormat="1" ht="13.35">
      <c r="B706" s="2"/>
      <c r="G706" s="3"/>
      <c r="J706" s="28"/>
    </row>
    <row r="707" spans="2:11" s="1" customFormat="1" ht="13.35">
      <c r="B707" s="2"/>
      <c r="G707" s="3"/>
      <c r="J707" s="28"/>
    </row>
    <row r="708" spans="2:11" s="1" customFormat="1" ht="13.35">
      <c r="B708" s="2"/>
      <c r="C708" s="2"/>
      <c r="F708" s="128"/>
      <c r="G708" s="3"/>
      <c r="J708" s="28"/>
    </row>
    <row r="709" spans="2:11" s="1" customFormat="1" ht="13.35">
      <c r="B709" s="2"/>
      <c r="G709" s="3"/>
      <c r="J709" s="28"/>
    </row>
    <row r="710" spans="2:11" s="1" customFormat="1" ht="13.35">
      <c r="B710" s="2"/>
      <c r="C710" s="2"/>
      <c r="G710" s="3"/>
      <c r="H710" s="12"/>
      <c r="J710" s="28"/>
    </row>
    <row r="711" spans="2:11" s="1" customFormat="1" ht="13.35">
      <c r="B711" s="2"/>
      <c r="C711" s="2"/>
      <c r="G711" s="3"/>
      <c r="J711" s="28"/>
    </row>
    <row r="712" spans="2:11" s="1" customFormat="1" ht="13.35">
      <c r="B712" s="2"/>
      <c r="C712" s="2"/>
      <c r="F712" s="12"/>
      <c r="G712" s="3"/>
      <c r="J712" s="28"/>
    </row>
    <row r="713" spans="2:11" s="1" customFormat="1" ht="13.35">
      <c r="B713" s="2"/>
      <c r="G713" s="3"/>
      <c r="J713" s="28"/>
    </row>
    <row r="714" spans="2:11" s="1" customFormat="1" ht="13.35">
      <c r="B714" s="134"/>
      <c r="C714" s="134"/>
      <c r="D714" s="134"/>
      <c r="E714" s="134"/>
      <c r="F714" s="134"/>
      <c r="G714" s="8"/>
      <c r="H714" s="134"/>
      <c r="J714" s="28"/>
    </row>
    <row r="715" spans="2:11" s="1" customFormat="1" ht="13.35">
      <c r="B715" s="2"/>
      <c r="G715" s="3"/>
      <c r="I715" s="28"/>
      <c r="J715" s="28"/>
      <c r="K715" s="29"/>
    </row>
    <row r="716" spans="2:11" s="1" customFormat="1" ht="13.35">
      <c r="B716" s="129"/>
      <c r="C716" s="130"/>
      <c r="D716" s="128"/>
      <c r="E716" s="128"/>
      <c r="F716" s="128"/>
      <c r="G716" s="131"/>
      <c r="H716" s="124"/>
      <c r="I716" s="28"/>
      <c r="J716" s="28"/>
      <c r="K716" s="29"/>
    </row>
    <row r="717" spans="2:11" s="1" customFormat="1" ht="13.35">
      <c r="B717" s="129"/>
      <c r="C717" s="130"/>
      <c r="D717" s="128"/>
      <c r="E717" s="128"/>
      <c r="F717" s="128"/>
      <c r="G717" s="131"/>
      <c r="H717" s="124"/>
      <c r="I717" s="28"/>
      <c r="J717" s="28"/>
      <c r="K717" s="29"/>
    </row>
    <row r="718" spans="2:11" s="1" customFormat="1" ht="13.35">
      <c r="B718" s="129"/>
      <c r="C718" s="130"/>
      <c r="D718" s="128"/>
      <c r="E718" s="128"/>
      <c r="F718" s="128"/>
      <c r="G718" s="131"/>
      <c r="H718" s="124"/>
      <c r="I718" s="28"/>
      <c r="J718" s="28"/>
      <c r="K718" s="29"/>
    </row>
    <row r="719" spans="2:11" s="1" customFormat="1" ht="13.35">
      <c r="B719" s="129"/>
      <c r="C719" s="130"/>
      <c r="D719" s="128"/>
      <c r="E719" s="128"/>
      <c r="F719" s="128"/>
      <c r="G719" s="131"/>
      <c r="H719" s="124"/>
      <c r="I719" s="28"/>
      <c r="J719" s="28"/>
      <c r="K719" s="29"/>
    </row>
    <row r="720" spans="2:11" s="1" customFormat="1" ht="13.35">
      <c r="B720" s="129"/>
      <c r="C720" s="130"/>
      <c r="D720" s="128"/>
      <c r="E720" s="128"/>
      <c r="F720" s="128"/>
      <c r="G720" s="131"/>
      <c r="H720" s="124"/>
      <c r="I720" s="28"/>
      <c r="J720" s="28"/>
      <c r="K720" s="29"/>
    </row>
    <row r="721" spans="2:11" s="1" customFormat="1" ht="13.35">
      <c r="B721" s="129"/>
      <c r="C721" s="130"/>
      <c r="D721" s="128"/>
      <c r="E721" s="128"/>
      <c r="F721" s="128"/>
      <c r="G721" s="131"/>
      <c r="H721" s="124"/>
      <c r="I721" s="28"/>
      <c r="J721" s="28"/>
      <c r="K721" s="29"/>
    </row>
    <row r="722" spans="2:11" s="1" customFormat="1" ht="13.35">
      <c r="B722" s="129"/>
      <c r="C722" s="130"/>
      <c r="D722" s="128"/>
      <c r="E722" s="128"/>
      <c r="F722" s="128"/>
      <c r="G722" s="131"/>
      <c r="H722" s="124"/>
      <c r="I722" s="28"/>
      <c r="J722" s="28"/>
      <c r="K722" s="29"/>
    </row>
    <row r="723" spans="2:11" s="1" customFormat="1" ht="13.35">
      <c r="B723" s="129"/>
      <c r="C723" s="130"/>
      <c r="D723" s="128"/>
      <c r="E723" s="128"/>
      <c r="F723" s="128"/>
      <c r="G723" s="131"/>
      <c r="H723" s="124"/>
      <c r="I723" s="28"/>
      <c r="J723" s="28"/>
      <c r="K723" s="29"/>
    </row>
    <row r="724" spans="2:11" s="1" customFormat="1" ht="13.35">
      <c r="B724" s="129"/>
      <c r="C724" s="130"/>
      <c r="D724" s="128"/>
      <c r="E724" s="128"/>
      <c r="F724" s="128"/>
      <c r="G724" s="131"/>
      <c r="H724" s="124"/>
      <c r="I724" s="28"/>
      <c r="J724" s="28"/>
      <c r="K724" s="29"/>
    </row>
    <row r="725" spans="2:11" s="1" customFormat="1" ht="13.35">
      <c r="B725" s="2"/>
      <c r="G725" s="3"/>
      <c r="I725" s="28"/>
      <c r="J725" s="28"/>
      <c r="K725" s="29"/>
    </row>
    <row r="726" spans="2:11" s="1" customFormat="1" ht="13.35">
      <c r="B726" s="129"/>
      <c r="C726" s="130"/>
      <c r="D726" s="128"/>
      <c r="E726" s="128"/>
      <c r="F726" s="128"/>
      <c r="G726" s="131"/>
      <c r="H726" s="124"/>
      <c r="I726" s="28"/>
      <c r="J726" s="28"/>
      <c r="K726" s="29"/>
    </row>
    <row r="727" spans="2:11" s="1" customFormat="1" ht="13.35">
      <c r="B727" s="129"/>
      <c r="C727" s="130"/>
      <c r="D727" s="128"/>
      <c r="E727" s="128"/>
      <c r="F727" s="128"/>
      <c r="G727" s="131"/>
      <c r="H727" s="124"/>
      <c r="I727" s="28"/>
      <c r="J727" s="28"/>
      <c r="K727" s="29"/>
    </row>
    <row r="728" spans="2:11" s="1" customFormat="1" ht="13.35">
      <c r="B728" s="129"/>
      <c r="C728" s="130"/>
      <c r="D728" s="128"/>
      <c r="E728" s="128"/>
      <c r="F728" s="128"/>
      <c r="G728" s="131"/>
      <c r="H728" s="124"/>
      <c r="I728" s="28"/>
      <c r="J728" s="28"/>
      <c r="K728" s="29"/>
    </row>
    <row r="729" spans="2:11" s="1" customFormat="1" ht="13.35">
      <c r="B729" s="129"/>
      <c r="C729" s="130"/>
      <c r="D729" s="128"/>
      <c r="E729" s="128"/>
      <c r="F729" s="128"/>
      <c r="G729" s="131"/>
      <c r="H729" s="124"/>
      <c r="I729" s="28"/>
      <c r="J729" s="28"/>
      <c r="K729" s="29"/>
    </row>
    <row r="730" spans="2:11" s="1" customFormat="1" ht="13.35">
      <c r="B730" s="129"/>
      <c r="C730" s="130"/>
      <c r="D730" s="128"/>
      <c r="E730" s="128"/>
      <c r="F730" s="128"/>
      <c r="G730" s="131"/>
      <c r="H730" s="124"/>
      <c r="I730" s="28"/>
      <c r="J730" s="28"/>
      <c r="K730" s="29"/>
    </row>
    <row r="731" spans="2:11" s="1" customFormat="1" ht="13.35">
      <c r="B731" s="129"/>
      <c r="C731" s="130"/>
      <c r="D731" s="128"/>
      <c r="E731" s="128"/>
      <c r="F731" s="128"/>
      <c r="G731" s="131"/>
      <c r="H731" s="124"/>
      <c r="I731" s="28"/>
      <c r="J731" s="28"/>
      <c r="K731" s="29"/>
    </row>
    <row r="732" spans="2:11" s="1" customFormat="1" ht="13.35">
      <c r="B732" s="129"/>
      <c r="C732" s="130"/>
      <c r="D732" s="128"/>
      <c r="E732" s="128"/>
      <c r="F732" s="128"/>
      <c r="G732" s="131"/>
      <c r="H732" s="124"/>
      <c r="I732" s="28"/>
      <c r="J732" s="28"/>
      <c r="K732" s="29"/>
    </row>
    <row r="733" spans="2:11" s="1" customFormat="1" ht="13.35">
      <c r="B733" s="129"/>
      <c r="C733" s="130"/>
      <c r="D733" s="128"/>
      <c r="E733" s="128"/>
      <c r="F733" s="128"/>
      <c r="G733" s="131"/>
      <c r="H733" s="124"/>
      <c r="I733" s="28"/>
      <c r="J733" s="28"/>
      <c r="K733" s="29"/>
    </row>
    <row r="734" spans="2:11" s="1" customFormat="1" ht="13.35">
      <c r="B734" s="129"/>
      <c r="C734" s="130"/>
      <c r="D734" s="128"/>
      <c r="E734" s="128"/>
      <c r="F734" s="128"/>
      <c r="G734" s="131"/>
      <c r="H734" s="124"/>
      <c r="I734" s="28"/>
      <c r="J734" s="28"/>
      <c r="K734" s="29"/>
    </row>
    <row r="735" spans="2:11" s="1" customFormat="1" ht="13.35">
      <c r="B735" s="129"/>
      <c r="C735" s="130"/>
      <c r="D735" s="128"/>
      <c r="E735" s="128"/>
      <c r="F735" s="128"/>
      <c r="G735" s="131"/>
      <c r="H735" s="124"/>
      <c r="I735" s="28"/>
      <c r="J735" s="28"/>
      <c r="K735" s="29"/>
    </row>
    <row r="736" spans="2:11" s="1" customFormat="1" ht="13.35">
      <c r="B736" s="129"/>
      <c r="C736" s="130"/>
      <c r="D736" s="128"/>
      <c r="E736" s="128"/>
      <c r="F736" s="128"/>
      <c r="G736" s="131"/>
      <c r="H736" s="124"/>
      <c r="I736" s="28"/>
      <c r="J736" s="28"/>
      <c r="K736" s="29"/>
    </row>
    <row r="737" spans="2:11" s="1" customFormat="1" ht="13.35">
      <c r="B737" s="129"/>
      <c r="C737" s="130"/>
      <c r="D737" s="128"/>
      <c r="E737" s="128"/>
      <c r="F737" s="128"/>
      <c r="G737" s="131"/>
      <c r="H737" s="124"/>
      <c r="I737" s="28"/>
      <c r="J737" s="28"/>
      <c r="K737" s="29"/>
    </row>
    <row r="738" spans="2:11" s="1" customFormat="1" ht="13.35">
      <c r="B738" s="129"/>
      <c r="C738" s="130"/>
      <c r="D738" s="128"/>
      <c r="E738" s="128"/>
      <c r="F738" s="128"/>
      <c r="G738" s="131"/>
      <c r="H738" s="124"/>
      <c r="I738" s="28"/>
      <c r="J738" s="28"/>
      <c r="K738" s="29"/>
    </row>
    <row r="739" spans="2:11" s="1" customFormat="1" ht="13.35">
      <c r="B739" s="129"/>
      <c r="C739" s="130"/>
      <c r="D739" s="128"/>
      <c r="E739" s="128"/>
      <c r="F739" s="128"/>
      <c r="G739" s="131"/>
      <c r="H739" s="124"/>
      <c r="I739" s="28"/>
      <c r="J739" s="28"/>
      <c r="K739" s="29"/>
    </row>
    <row r="740" spans="2:11" s="1" customFormat="1" ht="13.35">
      <c r="B740" s="129"/>
      <c r="C740" s="130"/>
      <c r="D740" s="128"/>
      <c r="E740" s="128"/>
      <c r="F740" s="128"/>
      <c r="G740" s="131"/>
      <c r="H740" s="124"/>
      <c r="I740" s="28"/>
      <c r="J740" s="29"/>
      <c r="K740" s="29"/>
    </row>
    <row r="741" spans="2:11" s="1" customFormat="1" ht="13.35">
      <c r="B741" s="129"/>
      <c r="C741" s="130"/>
      <c r="D741" s="128"/>
      <c r="E741" s="128"/>
      <c r="F741" s="128"/>
      <c r="G741" s="131"/>
      <c r="H741" s="124"/>
      <c r="I741" s="28"/>
      <c r="J741" s="28"/>
      <c r="K741" s="29"/>
    </row>
    <row r="742" spans="2:11" s="1" customFormat="1" ht="13.35">
      <c r="B742" s="129"/>
      <c r="C742" s="130"/>
      <c r="D742" s="128"/>
      <c r="E742" s="128"/>
      <c r="F742" s="128"/>
      <c r="G742" s="131"/>
      <c r="H742" s="124"/>
      <c r="I742" s="28"/>
      <c r="J742" s="28"/>
      <c r="K742" s="29"/>
    </row>
    <row r="743" spans="2:11" s="1" customFormat="1" ht="13.35">
      <c r="B743" s="129"/>
      <c r="C743" s="130"/>
      <c r="D743" s="128"/>
      <c r="E743" s="128"/>
      <c r="F743" s="128"/>
      <c r="G743" s="131"/>
      <c r="H743" s="124"/>
      <c r="I743" s="28"/>
      <c r="J743" s="28"/>
      <c r="K743" s="29"/>
    </row>
    <row r="744" spans="2:11" s="1" customFormat="1" ht="13.35">
      <c r="B744" s="129"/>
      <c r="C744" s="130"/>
      <c r="D744" s="128"/>
      <c r="E744" s="128"/>
      <c r="F744" s="128"/>
      <c r="G744" s="131"/>
      <c r="H744" s="124"/>
      <c r="I744" s="28"/>
      <c r="J744" s="28"/>
      <c r="K744" s="29"/>
    </row>
    <row r="745" spans="2:11" s="1" customFormat="1" ht="13.35">
      <c r="B745" s="129"/>
      <c r="C745" s="130"/>
      <c r="D745" s="128"/>
      <c r="E745" s="128"/>
      <c r="F745" s="128"/>
      <c r="G745" s="131"/>
      <c r="H745" s="124"/>
      <c r="I745" s="28"/>
      <c r="J745" s="28"/>
      <c r="K745" s="29"/>
    </row>
    <row r="746" spans="2:11" s="1" customFormat="1" ht="13.35">
      <c r="B746" s="129"/>
      <c r="C746" s="130"/>
      <c r="D746" s="128"/>
      <c r="E746" s="128"/>
      <c r="F746" s="128"/>
      <c r="G746" s="131"/>
      <c r="H746" s="124"/>
      <c r="I746" s="28"/>
      <c r="J746" s="28"/>
      <c r="K746" s="29"/>
    </row>
    <row r="747" spans="2:11" s="1" customFormat="1" ht="13.35">
      <c r="B747" s="129"/>
      <c r="C747" s="130"/>
      <c r="D747" s="128"/>
      <c r="E747" s="128"/>
      <c r="F747" s="128"/>
      <c r="G747" s="131"/>
      <c r="H747" s="124"/>
      <c r="I747" s="28"/>
      <c r="J747" s="28"/>
      <c r="K747" s="29"/>
    </row>
    <row r="748" spans="2:11" s="1" customFormat="1" ht="13.35">
      <c r="B748" s="129"/>
      <c r="C748" s="130"/>
      <c r="D748" s="128"/>
      <c r="E748" s="128"/>
      <c r="F748" s="128"/>
      <c r="G748" s="131"/>
      <c r="H748" s="124"/>
      <c r="I748" s="28"/>
      <c r="J748" s="28"/>
      <c r="K748" s="29"/>
    </row>
    <row r="749" spans="2:11" s="1" customFormat="1" ht="13.35">
      <c r="B749" s="129"/>
      <c r="C749" s="130"/>
      <c r="D749" s="128"/>
      <c r="E749" s="128"/>
      <c r="F749" s="128"/>
      <c r="G749" s="131"/>
      <c r="H749" s="124"/>
      <c r="I749" s="28"/>
      <c r="J749" s="28"/>
      <c r="K749" s="29"/>
    </row>
    <row r="750" spans="2:11" s="1" customFormat="1" ht="15" customHeight="1">
      <c r="B750" s="129"/>
      <c r="C750" s="130"/>
      <c r="D750" s="128"/>
      <c r="E750" s="128"/>
      <c r="F750" s="128"/>
      <c r="G750" s="131"/>
      <c r="H750" s="124"/>
      <c r="I750" s="28"/>
      <c r="J750" s="28"/>
      <c r="K750" s="29"/>
    </row>
    <row r="751" spans="2:11" s="1" customFormat="1" ht="15" customHeight="1">
      <c r="B751" s="2"/>
      <c r="G751" s="8"/>
      <c r="H751" s="28"/>
    </row>
    <row r="754" spans="2:8" s="1" customFormat="1" ht="15" customHeight="1">
      <c r="B754" s="2"/>
      <c r="G754" s="8"/>
      <c r="H754" s="132"/>
    </row>
  </sheetData>
  <autoFilter ref="B13:H645" xr:uid="{00000000-0001-0000-0100-000000000000}">
    <filterColumn colId="0">
      <customFilters>
        <customFilter operator="notEqual" val=" "/>
      </customFilters>
    </filterColumn>
  </autoFilter>
  <mergeCells count="11">
    <mergeCell ref="B198:G198"/>
    <mergeCell ref="B220:G220"/>
    <mergeCell ref="B605:G605"/>
    <mergeCell ref="B645:G645"/>
    <mergeCell ref="B59:G59"/>
    <mergeCell ref="E2:F2"/>
    <mergeCell ref="E3:F3"/>
    <mergeCell ref="E4:F4"/>
    <mergeCell ref="E5:F5"/>
    <mergeCell ref="E6:F6"/>
    <mergeCell ref="B112:G112"/>
  </mergeCells>
  <conditionalFormatting sqref="H224 H201:H219 H14:H58 H337:H374 H229:H254 H376:H381 H383:H464 H608:H641 H466:H471 H578:H601 H115:H197 H62:H111">
    <cfRule type="cellIs" dxfId="23" priority="24" operator="greaterThan">
      <formula>0.01</formula>
    </cfRule>
  </conditionalFormatting>
  <conditionalFormatting sqref="H472:H521">
    <cfRule type="cellIs" dxfId="22" priority="23" operator="greaterThan">
      <formula>0.01</formula>
    </cfRule>
  </conditionalFormatting>
  <conditionalFormatting sqref="H522:H548 H550:H555 H557:H570 H572:H577">
    <cfRule type="cellIs" dxfId="21" priority="22" operator="greaterThan">
      <formula>0.01</formula>
    </cfRule>
  </conditionalFormatting>
  <conditionalFormatting sqref="H225:H228">
    <cfRule type="cellIs" dxfId="20" priority="21" operator="greaterThan">
      <formula>0.01</formula>
    </cfRule>
  </conditionalFormatting>
  <conditionalFormatting sqref="H256:H258 H261:H266 H271:H282 H268:H269">
    <cfRule type="cellIs" dxfId="19" priority="20" operator="greaterThan">
      <formula>0.01</formula>
    </cfRule>
  </conditionalFormatting>
  <conditionalFormatting sqref="H283:H305 H307:H314 H316 H318:H320 H322:H336">
    <cfRule type="cellIs" dxfId="18" priority="19" operator="greaterThan">
      <formula>0.01</formula>
    </cfRule>
  </conditionalFormatting>
  <conditionalFormatting sqref="H255">
    <cfRule type="cellIs" dxfId="17" priority="18" operator="greaterThan">
      <formula>0.01</formula>
    </cfRule>
  </conditionalFormatting>
  <conditionalFormatting sqref="H259">
    <cfRule type="cellIs" dxfId="16" priority="17" operator="greaterThan">
      <formula>0.01</formula>
    </cfRule>
  </conditionalFormatting>
  <conditionalFormatting sqref="H270">
    <cfRule type="cellIs" dxfId="15" priority="16" operator="greaterThan">
      <formula>0.01</formula>
    </cfRule>
  </conditionalFormatting>
  <conditionalFormatting sqref="H306">
    <cfRule type="cellIs" dxfId="14" priority="15" operator="greaterThan">
      <formula>0.01</formula>
    </cfRule>
  </conditionalFormatting>
  <conditionalFormatting sqref="H315">
    <cfRule type="cellIs" dxfId="13" priority="14" operator="greaterThan">
      <formula>0.01</formula>
    </cfRule>
  </conditionalFormatting>
  <conditionalFormatting sqref="H317">
    <cfRule type="cellIs" dxfId="12" priority="13" operator="greaterThan">
      <formula>0.01</formula>
    </cfRule>
  </conditionalFormatting>
  <conditionalFormatting sqref="H321">
    <cfRule type="cellIs" dxfId="11" priority="12" operator="greaterThan">
      <formula>0.01</formula>
    </cfRule>
  </conditionalFormatting>
  <conditionalFormatting sqref="H382">
    <cfRule type="cellIs" dxfId="10" priority="11" operator="greaterThan">
      <formula>0.01</formula>
    </cfRule>
  </conditionalFormatting>
  <conditionalFormatting sqref="H267">
    <cfRule type="cellIs" dxfId="9" priority="10" operator="greaterThan">
      <formula>0.01</formula>
    </cfRule>
  </conditionalFormatting>
  <conditionalFormatting sqref="H260">
    <cfRule type="cellIs" dxfId="8" priority="9" operator="greaterThan">
      <formula>0.01</formula>
    </cfRule>
  </conditionalFormatting>
  <conditionalFormatting sqref="H375">
    <cfRule type="cellIs" dxfId="7" priority="8" operator="greaterThan">
      <formula>0.01</formula>
    </cfRule>
  </conditionalFormatting>
  <conditionalFormatting sqref="H549">
    <cfRule type="cellIs" dxfId="6" priority="7" operator="greaterThan">
      <formula>0.01</formula>
    </cfRule>
  </conditionalFormatting>
  <conditionalFormatting sqref="H556">
    <cfRule type="cellIs" dxfId="5" priority="6" operator="greaterThan">
      <formula>0.01</formula>
    </cfRule>
  </conditionalFormatting>
  <conditionalFormatting sqref="H571">
    <cfRule type="cellIs" dxfId="4" priority="5" operator="greaterThan">
      <formula>0.01</formula>
    </cfRule>
  </conditionalFormatting>
  <conditionalFormatting sqref="H642:H644">
    <cfRule type="cellIs" dxfId="3" priority="4" operator="greaterThan">
      <formula>0.01</formula>
    </cfRule>
  </conditionalFormatting>
  <conditionalFormatting sqref="H602:H604">
    <cfRule type="cellIs" dxfId="2" priority="3" operator="greaterThan">
      <formula>0.01</formula>
    </cfRule>
  </conditionalFormatting>
  <conditionalFormatting sqref="H223">
    <cfRule type="cellIs" dxfId="1" priority="2" operator="greaterThan">
      <formula>0.01</formula>
    </cfRule>
  </conditionalFormatting>
  <conditionalFormatting sqref="H465">
    <cfRule type="cellIs" dxfId="0" priority="1" operator="greaterThan">
      <formula>0.01</formula>
    </cfRule>
  </conditionalFormatting>
  <hyperlinks>
    <hyperlink ref="F63" r:id="rId1" tooltip="Inverted Marking Paint - Fluorescent Orange" display="http://www.customtoolsupply.com/catalog/Hand-Tools/Measuring-and-Marking/Inverted-Marking-Paint-Fluorescent-Orange-203036" xr:uid="{700FE72A-3202-4439-8F72-F694FEE1B122}"/>
  </hyperlinks>
  <pageMargins left="0.5" right="0.5" top="0.5" bottom="0.75" header="0" footer="0"/>
  <pageSetup scale="46" fitToHeight="10" orientation="portrait" r:id="rId2"/>
  <headerFooter alignWithMargins="0">
    <oddFooter>&amp;L&amp;D  &amp;T&amp;CPage &amp;P of &amp;N&amp;R&amp;F</oddFooter>
  </headerFooter>
  <rowBreaks count="2" manualBreakCount="2">
    <brk id="75" min="1" max="7" man="1"/>
    <brk id="144" min="1" max="7" man="1"/>
  </rowBreak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522b286-5823-48ce-8336-385cb014f761" xsi:nil="true"/>
    <lcf76f155ced4ddcb4097134ff3c332f xmlns="7ea30e43-a9d4-4c03-8868-33ed38a10e4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DBF5A1EAC7254481A22FCF01882D19" ma:contentTypeVersion="17" ma:contentTypeDescription="Create a new document." ma:contentTypeScope="" ma:versionID="518f9eee68f80d3b56888d3595aac10e">
  <xsd:schema xmlns:xsd="http://www.w3.org/2001/XMLSchema" xmlns:xs="http://www.w3.org/2001/XMLSchema" xmlns:p="http://schemas.microsoft.com/office/2006/metadata/properties" xmlns:ns2="7ea30e43-a9d4-4c03-8868-33ed38a10e43" xmlns:ns3="b522b286-5823-48ce-8336-385cb014f761" targetNamespace="http://schemas.microsoft.com/office/2006/metadata/properties" ma:root="true" ma:fieldsID="f2560b2f322f2966359028683133e981" ns2:_="" ns3:_="">
    <xsd:import namespace="7ea30e43-a9d4-4c03-8868-33ed38a10e43"/>
    <xsd:import namespace="b522b286-5823-48ce-8336-385cb014f7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a30e43-a9d4-4c03-8868-33ed38a10e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66d0361-875e-455a-ace9-85cd0ff1a2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22b286-5823-48ce-8336-385cb014f76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f09d2e7-d208-4d85-b232-87423a6e6c39}" ma:internalName="TaxCatchAll" ma:showField="CatchAllData" ma:web="b522b286-5823-48ce-8336-385cb014f7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C0B46-59F6-45E1-A706-AC28A5A696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9E4A11-72E3-48AD-A88D-63FC6DC4D61E}">
  <ds:schemaRefs>
    <ds:schemaRef ds:uri="http://schemas.microsoft.com/office/2006/metadata/properties"/>
    <ds:schemaRef ds:uri="http://schemas.microsoft.com/office/infopath/2007/PartnerControls"/>
    <ds:schemaRef ds:uri="b522b286-5823-48ce-8336-385cb014f761"/>
    <ds:schemaRef ds:uri="7ea30e43-a9d4-4c03-8868-33ed38a10e43"/>
  </ds:schemaRefs>
</ds:datastoreItem>
</file>

<file path=customXml/itemProps3.xml><?xml version="1.0" encoding="utf-8"?>
<ds:datastoreItem xmlns:ds="http://schemas.openxmlformats.org/officeDocument/2006/customXml" ds:itemID="{5CC283FA-A212-4277-8C00-69828F7826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a30e43-a9d4-4c03-8868-33ed38a10e43"/>
    <ds:schemaRef ds:uri="b522b286-5823-48ce-8336-385cb014f7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BOM</vt:lpstr>
      <vt:lpstr>BOM!Print_Area</vt:lpstr>
      <vt:lpstr>BOM!Print_Titles</vt:lpstr>
    </vt:vector>
  </TitlesOfParts>
  <Company>Nelnet,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Heckman, Andy</dc:creator>
  <cp:lastModifiedBy>Jordan Hume</cp:lastModifiedBy>
  <cp:lastPrinted>2022-06-14T13:09:05Z</cp:lastPrinted>
  <dcterms:created xsi:type="dcterms:W3CDTF">2021-09-29T18:18:02Z</dcterms:created>
  <dcterms:modified xsi:type="dcterms:W3CDTF">2022-06-29T20:27:35Z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0x010100EFDBF5A1EAC7254481A22FCF01882D19</vt:lpwstr>
  </property>
  <property fmtid="{D5CDD505-2E9C-101B-9397-08002B2CF9AE}" pid="3" name="MediaServiceImageTags">
    <vt:lpwstr/>
  </property>
</Properties>
</file>