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pnpt-fps\AccipiterComm\1. Business Development\CPF - LB1024\#PROJECTS\Beaver Lake South\FINAL Documents for Zip FIle\"/>
    </mc:Choice>
  </mc:AlternateContent>
  <xr:revisionPtr revIDLastSave="0" documentId="13_ncr:1_{BBADD176-4D85-45B5-A8A8-F1F618C7D3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6" i="1" s="1"/>
  <c r="C9" i="1" l="1"/>
  <c r="C14" i="1"/>
  <c r="C10" i="1"/>
  <c r="C15" i="1"/>
  <c r="C11" i="1"/>
  <c r="C12" i="1"/>
  <c r="C13" i="1"/>
  <c r="D6" i="1"/>
  <c r="E6" i="1" s="1"/>
  <c r="E12" i="1" s="1"/>
  <c r="C17" i="1" l="1"/>
  <c r="E16" i="1"/>
  <c r="E10" i="1"/>
  <c r="E13" i="1"/>
  <c r="E9" i="1"/>
  <c r="E11" i="1"/>
  <c r="E14" i="1"/>
  <c r="E15" i="1"/>
  <c r="E17" i="1" l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<sst xmlns="http://schemas.openxmlformats.org/spreadsheetml/2006/main" count="17" uniqueCount="15">
  <si>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</si>
  <si>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</si>
  <si>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</si>
  <si>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</si>
  <si>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</si>
  <si>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</si>
  <si>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</si>
  <si>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</si>
  <si>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</si>
  <si>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</si>
  <si>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</si>
  <si>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</si>
  <si>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</si>
  <si>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FUNDING BREAKDOWN</t>
  </si>
  <si>
    <t>PINPOINT COMMUNICATIONS, INC._BEAVER LAKE SOUTH_ATTACHMENT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</si>
</sst>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tabSelected="1" zoomScaleNormal="100" zoomScaleSheetLayoutView="100" workbookViewId="0">
      <selection activeCell="B1" sqref="B1:E1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9" t="s">
        <v>14</v>
      </c>
      <c r="C1" s="9"/>
      <c r="D1" s="9"/>
      <c r="E1" s="9"/>
    </row>
    <row r="2" spans="2:5" ht="15.6" x14ac:dyDescent="0.3">
      <c r="B2" s="9" t="s">
        <v>13</v>
      </c>
      <c r="C2" s="9"/>
      <c r="D2" s="9"/>
      <c r="E2" s="9"/>
    </row>
    <row r="5" spans="2:5" x14ac:dyDescent="0.3">
      <c r="D5" t="s">
        <v>0</v>
      </c>
      <c r="E5" s="1">
        <v>0.85</v>
      </c>
    </row>
    <row r="6" spans="2:5" x14ac:dyDescent="0.3">
      <c r="B6" t="s">
        <v>1</v>
      </c>
      <c r="D6" s="2">
        <f>D17</f>
        <v>498348</v>
      </c>
      <c r="E6" s="2">
        <f>D6*E5</f>
        <v>423595.8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0.45000080265196207</v>
      </c>
      <c r="D9" s="5">
        <v>224257</v>
      </c>
      <c r="E9" s="5">
        <f>C9*$E$6</f>
        <v>190618.44999999998</v>
      </c>
    </row>
    <row r="10" spans="2:5" x14ac:dyDescent="0.3">
      <c r="B10" t="s">
        <v>6</v>
      </c>
      <c r="C10" s="4">
        <f t="shared" ref="C10:C16" si="0">D10/$D$17</f>
        <v>0.10000040132598104</v>
      </c>
      <c r="D10" s="5">
        <v>49835</v>
      </c>
      <c r="E10" s="5">
        <f t="shared" ref="E10:E16" si="1">C10*$E$6</f>
        <v>42359.75</v>
      </c>
    </row>
    <row r="11" spans="2:5" x14ac:dyDescent="0.3">
      <c r="B11" t="s">
        <v>7</v>
      </c>
      <c r="C11" s="4">
        <f t="shared" si="0"/>
        <v>4.999919734803792E-2</v>
      </c>
      <c r="D11" s="5">
        <v>24917</v>
      </c>
      <c r="E11" s="5">
        <f t="shared" si="1"/>
        <v>21179.45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0.25</v>
      </c>
      <c r="D13" s="5">
        <v>124587</v>
      </c>
      <c r="E13" s="5">
        <f t="shared" si="1"/>
        <v>105898.95</v>
      </c>
    </row>
    <row r="14" spans="2:5" x14ac:dyDescent="0.3">
      <c r="B14" t="s">
        <v>10</v>
      </c>
      <c r="C14" s="4">
        <f t="shared" si="0"/>
        <v>0.10000040132598104</v>
      </c>
      <c r="D14" s="5">
        <v>49835</v>
      </c>
      <c r="E14" s="5">
        <f t="shared" si="1"/>
        <v>42359.75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4.999919734803792E-2</v>
      </c>
      <c r="D16" s="5">
        <v>24917</v>
      </c>
      <c r="E16" s="5">
        <f t="shared" si="1"/>
        <v>21179.45</v>
      </c>
    </row>
    <row r="17" spans="2:5" x14ac:dyDescent="0.3">
      <c r="B17" s="6" t="s">
        <v>4</v>
      </c>
      <c r="C17" s="7">
        <f>SUM(C9:C16)</f>
        <v>1</v>
      </c>
      <c r="D17" s="8">
        <f>SUM(D9:D16)</f>
        <v>498348</v>
      </c>
      <c r="E17" s="8">
        <f>SUM(E9:E16)</f>
        <v>423595.8</v>
      </c>
    </row>
  </sheetData>
  <mergeCells count="2">
    <mergeCell ref="B1:E1"/>
    <mergeCell ref="B2:E2"/>
  </mergeCells>
  <pageMargins left="0.7" right="0.7" top="0.75" bottom="0.75" header="0.3" footer="0.3"/>
  <pageSetup orientation="landscape" horizontalDpi="1200" verticalDpi="1200" r:id="rId1"/>
  <headerFooter>
    <oddHeader xml:space="preserve">&amp;C&amp;"-,Bold"&amp;14PINPOINT COMMUNICATIONS_GOTHENBURG EAST_ATTACHMENT H
CONFIDENTIAL&amp;"-,Regular"&amp;11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dcterms:created xsi:type="dcterms:W3CDTF">2022-06-28T15:37:39Z</dcterms:created>
  <dcterms:modified xsi:type="dcterms:W3CDTF">2023-02-22T22:31:05Z</dcterms:modified>
</cp:coreProperties>
</file>