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codeName="ThisWorkbook" defaultThemeVersion="124226"/>
  <xr:revisionPtr revIDLastSave="0" documentId="13_ncr:1_{3B10A894-3B3F-416B-8758-0EA86506CA55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Q4 2020" sheetId="31" r:id="rId1"/>
    <sheet name="Q3 2020" sheetId="30" r:id="rId2"/>
    <sheet name="Q2 2020" sheetId="29" r:id="rId3"/>
    <sheet name="Q1 2020" sheetId="28" r:id="rId4"/>
    <sheet name="Q4 2019" sheetId="27" r:id="rId5"/>
    <sheet name="Q3 2019" sheetId="26" r:id="rId6"/>
    <sheet name="Q2 2019" sheetId="25" r:id="rId7"/>
    <sheet name="Q1 2019" sheetId="24" r:id="rId8"/>
    <sheet name="Q4 2018" sheetId="23" r:id="rId9"/>
    <sheet name="Q3 2018" sheetId="21" r:id="rId10"/>
    <sheet name="Q2 2018" sheetId="18" r:id="rId11"/>
    <sheet name="Q1 2018 corr" sheetId="19" r:id="rId12"/>
    <sheet name="Q1 2018" sheetId="17" r:id="rId13"/>
    <sheet name="Q4 2017 corr" sheetId="20" r:id="rId14"/>
    <sheet name="Q4 2017" sheetId="16" r:id="rId15"/>
    <sheet name="Q3 2017" sheetId="15" r:id="rId16"/>
    <sheet name="Q2 2017" sheetId="14" r:id="rId17"/>
    <sheet name="Q1 2017" sheetId="13" r:id="rId18"/>
    <sheet name="Q4 2016" sheetId="12" r:id="rId19"/>
    <sheet name="Q3 2016" sheetId="11" r:id="rId20"/>
    <sheet name="Q2 2016" sheetId="10" r:id="rId21"/>
    <sheet name="Q1 2016" sheetId="9" r:id="rId22"/>
    <sheet name="Q4 2015" sheetId="8" r:id="rId23"/>
    <sheet name="Q3 2015" sheetId="7" r:id="rId24"/>
    <sheet name="Q2 2015" sheetId="6" r:id="rId25"/>
    <sheet name="Q1 2015" sheetId="5" r:id="rId26"/>
    <sheet name="Q4 2014 " sheetId="4" r:id="rId27"/>
    <sheet name="Q3 2014" sheetId="3" r:id="rId28"/>
    <sheet name="Q2 2014" sheetId="2" r:id="rId29"/>
    <sheet name="Q1 2014" sheetId="1" r:id="rId3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8" i="31" l="1"/>
  <c r="B44" i="31" s="1"/>
  <c r="B36" i="30"/>
  <c r="B42" i="30" l="1"/>
  <c r="B24" i="29" l="1"/>
  <c r="B37" i="29" l="1"/>
  <c r="B43" i="29" s="1"/>
  <c r="B37" i="28" l="1"/>
  <c r="B43" i="28" l="1"/>
  <c r="B35" i="27" l="1"/>
  <c r="B41" i="27" s="1"/>
  <c r="B32" i="26"/>
  <c r="B38" i="26" s="1"/>
  <c r="B33" i="25" l="1"/>
  <c r="B39" i="25" l="1"/>
  <c r="B33" i="24" l="1"/>
  <c r="B39" i="24" s="1"/>
  <c r="B32" i="23" l="1"/>
  <c r="B38" i="23" s="1"/>
  <c r="B31" i="21" l="1"/>
  <c r="B38" i="21" s="1"/>
  <c r="B30" i="20" l="1"/>
  <c r="B37" i="20" s="1"/>
  <c r="B30" i="19"/>
  <c r="B37" i="19" s="1"/>
  <c r="B30" i="18" l="1"/>
  <c r="B37" i="18" s="1"/>
  <c r="B30" i="17" l="1"/>
  <c r="B37" i="17" s="1"/>
  <c r="B30" i="16" l="1"/>
  <c r="B37" i="16" s="1"/>
  <c r="B32" i="15" l="1"/>
  <c r="B39" i="15" s="1"/>
  <c r="B32" i="14" l="1"/>
  <c r="B39" i="14" s="1"/>
  <c r="B31" i="13" l="1"/>
  <c r="B32" i="13" s="1"/>
  <c r="B39" i="13" s="1"/>
</calcChain>
</file>

<file path=xl/sharedStrings.xml><?xml version="1.0" encoding="utf-8"?>
<sst xmlns="http://schemas.openxmlformats.org/spreadsheetml/2006/main" count="511" uniqueCount="101">
  <si>
    <t>1st Quarter 2014</t>
  </si>
  <si>
    <t>Month</t>
  </si>
  <si>
    <t>Surcharge remitted</t>
  </si>
  <si>
    <t>NUSF</t>
  </si>
  <si>
    <t>Remittances:</t>
  </si>
  <si>
    <t>As of 3/31/2014</t>
  </si>
  <si>
    <t xml:space="preserve">Uncommitted Fund Balance: </t>
  </si>
  <si>
    <t>2nd Quarter 2014</t>
  </si>
  <si>
    <t>As of 6/30/2014</t>
  </si>
  <si>
    <t>As of 9/30/2014</t>
  </si>
  <si>
    <t>3rd Quarter 2014</t>
  </si>
  <si>
    <t>As of 12/31/2014</t>
  </si>
  <si>
    <t>4th Quarter 2014</t>
  </si>
  <si>
    <t>1st Quarter 2015</t>
  </si>
  <si>
    <t>As of 03/31/2015</t>
  </si>
  <si>
    <t>2nd Quarter 2015</t>
  </si>
  <si>
    <t>As of 06/30/2015</t>
  </si>
  <si>
    <t>3rd Quarter 2015</t>
  </si>
  <si>
    <t>4th Quarter 2015</t>
  </si>
  <si>
    <t>1st Quarter 2016</t>
  </si>
  <si>
    <t>2nd Quarter 2016</t>
  </si>
  <si>
    <t>3rd Quarter 2016</t>
  </si>
  <si>
    <t>*Beginning with this report the Uncommitted Fund Balance</t>
  </si>
  <si>
    <t>Month - data period</t>
  </si>
  <si>
    <t xml:space="preserve">  will be reported as of current when the report is posted.</t>
  </si>
  <si>
    <t xml:space="preserve">*Uncommitted Fund Balance: </t>
  </si>
  <si>
    <t>4th Quarter 2016</t>
  </si>
  <si>
    <t>*Uncommitted Fund Balance as of most recent</t>
  </si>
  <si>
    <t xml:space="preserve">  end of month.</t>
  </si>
  <si>
    <t>1st Quarter 2017</t>
  </si>
  <si>
    <t>NUSF Fund Balance:</t>
  </si>
  <si>
    <t>NUSF-69</t>
  </si>
  <si>
    <t>NUSF- 77 2012</t>
  </si>
  <si>
    <t>NUSF- 77 2013</t>
  </si>
  <si>
    <t>NUSF- 92 2014</t>
  </si>
  <si>
    <t>NUSF- 92 2015</t>
  </si>
  <si>
    <t>NUSF- 92 2015 Adoption</t>
  </si>
  <si>
    <t>NUSF- 92 2016</t>
  </si>
  <si>
    <t>NUSF- 92 2016 Adoption</t>
  </si>
  <si>
    <t>NUSF- 99 2016 PC carrier BB grants</t>
  </si>
  <si>
    <t>NUSF- 99 2017 PC carrier BB grants</t>
  </si>
  <si>
    <t>Total</t>
  </si>
  <si>
    <t>As of most recent end of month</t>
  </si>
  <si>
    <t>*</t>
  </si>
  <si>
    <t>**</t>
  </si>
  <si>
    <t>NUSF- 92 2017 Wireless Grants</t>
  </si>
  <si>
    <t>** Total for NUSF-99 for 2017 is $14,545,441.60 - amount shown prorated for time elapsed in 2017</t>
  </si>
  <si>
    <t>* Most recent Grant Year - pending order opening window 5/2017</t>
  </si>
  <si>
    <t>Funds Already Committed and Outstanding for Approved Grants- pending reimbursement:</t>
  </si>
  <si>
    <t>2nd Quarter 2017</t>
  </si>
  <si>
    <t>* Total for NUSF-99 for 2017 is $14,545,441.60 - amount shown prorated for time elapsed in 2017</t>
  </si>
  <si>
    <t>3rd Quarter 2017</t>
  </si>
  <si>
    <t>4th Quarter 2017</t>
  </si>
  <si>
    <t>NUSF-69 2013</t>
  </si>
  <si>
    <t>NUSF- 99 2018 PC carrier BB grants</t>
  </si>
  <si>
    <t>1st Quarter 2018</t>
  </si>
  <si>
    <t>2nd Quarter 2018</t>
  </si>
  <si>
    <t>NUSF-92 2015</t>
  </si>
  <si>
    <t>NUSF-92 2015 Adoption</t>
  </si>
  <si>
    <t>NUSF-92 2016</t>
  </si>
  <si>
    <t>NUSF-99 2016 PC carrier BB grants</t>
  </si>
  <si>
    <t>NUSF-92 2017 Wireless Grants</t>
  </si>
  <si>
    <t>NUSF-99 2017 PC carrier BB grants</t>
  </si>
  <si>
    <t>NUSF-92 2018 Wireless Grants</t>
  </si>
  <si>
    <t>NUSF-99 2018 PC carrier BB grants</t>
  </si>
  <si>
    <t>NUSF-92 2016 Adoption</t>
  </si>
  <si>
    <t>3rd Quarter 2018</t>
  </si>
  <si>
    <t>NUSF 92 2016</t>
  </si>
  <si>
    <t>NUSF 92 2017</t>
  </si>
  <si>
    <t>NUSF 92 2018</t>
  </si>
  <si>
    <t>NUSF 99 2017</t>
  </si>
  <si>
    <t>NUSF 99 2018</t>
  </si>
  <si>
    <t>NUSF 99 2017 project specific</t>
  </si>
  <si>
    <t>NUSF 99 2016</t>
  </si>
  <si>
    <t>NUSF 99 2018 project specific</t>
  </si>
  <si>
    <t>NUSF 99 2019 project specific</t>
  </si>
  <si>
    <t>NUSF 99 2019</t>
  </si>
  <si>
    <t>NUSF 108 2019</t>
  </si>
  <si>
    <t>* Total for NUSF-99 for 2018 is $12,049,547.11 - amount shown prorated for time elapsed in 2018</t>
  </si>
  <si>
    <t>* Total for NUSF-99 for 2019 is $12,049,547.11 and for NUSF-108 it is 6,063,025 - amount shown prorated for time elapsed in 2019</t>
  </si>
  <si>
    <t>4th Quarter 2018</t>
  </si>
  <si>
    <t>1st Quarter 2019</t>
  </si>
  <si>
    <t>NUSF 108 2019 project specific</t>
  </si>
  <si>
    <t>2nd Quarter 2019</t>
  </si>
  <si>
    <t>3rd Quarter 2019</t>
  </si>
  <si>
    <t>4th Quarter 2019</t>
  </si>
  <si>
    <t>* Totals for NUSF-99 and NUSF-108 funds not assigned to specific projects are prorated for time elapsed of the reporting year</t>
  </si>
  <si>
    <t>NUSF 92 2019 budget</t>
  </si>
  <si>
    <t>NUSF 99 2020</t>
  </si>
  <si>
    <t>NUSF 108 2020</t>
  </si>
  <si>
    <t>1st Quarter 2020</t>
  </si>
  <si>
    <t>NUSF 92 2019</t>
  </si>
  <si>
    <t>NUSF 92 2020</t>
  </si>
  <si>
    <t>NUSF 108 2020 project specific</t>
  </si>
  <si>
    <t>2nd Quarter 2020</t>
  </si>
  <si>
    <t>NUSF 99 2020 project specific</t>
  </si>
  <si>
    <t>3rd Quarter 2020</t>
  </si>
  <si>
    <t>4th Quarter 2020</t>
  </si>
  <si>
    <t>NUSF 99 2021</t>
  </si>
  <si>
    <t>NUSF 108 2021</t>
  </si>
  <si>
    <t>NUSF 108 2021 project specific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</si>
</sst>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$-409]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/>
    </xf>
    <xf numFmtId="17" fontId="0" fillId="0" borderId="1" xfId="0" applyNumberFormat="1" applyBorder="1"/>
    <xf numFmtId="44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44" fontId="0" fillId="0" borderId="0" xfId="1" applyFont="1"/>
    <xf numFmtId="44" fontId="0" fillId="0" borderId="0" xfId="0" applyNumberFormat="1"/>
    <xf numFmtId="164" fontId="0" fillId="0" borderId="0" xfId="0" applyNumberFormat="1"/>
    <xf numFmtId="0" fontId="6" fillId="0" borderId="0" xfId="0" applyFont="1"/>
    <xf numFmtId="14" fontId="0" fillId="0" borderId="1" xfId="0" applyNumberFormat="1" applyFill="1" applyBorder="1"/>
    <xf numFmtId="44" fontId="0" fillId="0" borderId="1" xfId="0" applyNumberFormat="1" applyFill="1" applyBorder="1"/>
    <xf numFmtId="0" fontId="0" fillId="0" borderId="2" xfId="0" applyBorder="1"/>
    <xf numFmtId="44" fontId="0" fillId="0" borderId="1" xfId="1" applyFont="1" applyBorder="1"/>
    <xf numFmtId="0" fontId="7" fillId="0" borderId="0" xfId="0" applyFont="1"/>
    <xf numFmtId="0" fontId="0" fillId="0" borderId="0" xfId="0" applyBorder="1"/>
    <xf numFmtId="44" fontId="0" fillId="0" borderId="0" xfId="1" applyFont="1" applyBorder="1"/>
    <xf numFmtId="4" fontId="0" fillId="0" borderId="0" xfId="0" applyNumberFormat="1"/>
    <xf numFmtId="0" fontId="0" fillId="0" borderId="3" xfId="0" applyBorder="1"/>
    <xf numFmtId="44" fontId="0" fillId="0" borderId="3" xfId="1" applyFont="1" applyBorder="1"/>
    <xf numFmtId="0" fontId="0" fillId="0" borderId="4" xfId="0" applyBorder="1"/>
    <xf numFmtId="44" fontId="0" fillId="0" borderId="5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38A8F-6B48-4560-BC45-A67B19707713}">
  <dimension ref="A1:H52"/>
  <sheetViews>
    <sheetView tabSelected="1" workbookViewId="0"/>
  </sheetViews>
  <sheetFormatPr defaultRowHeight="15" x14ac:dyDescent="0.25"/>
  <cols>
    <col min="1" max="1" width="34.42578125" customWidth="1"/>
    <col min="2" max="2" width="20.7109375" customWidth="1"/>
    <col min="4" max="4" width="24.5703125" customWidth="1"/>
    <col min="5" max="5" width="14.28515625" bestFit="1" customWidth="1"/>
    <col min="6" max="6" width="25" customWidth="1"/>
  </cols>
  <sheetData>
    <row r="1" spans="1:8" ht="21" x14ac:dyDescent="0.35">
      <c r="A1" s="2" t="s">
        <v>3</v>
      </c>
      <c r="B1" s="1"/>
    </row>
    <row r="2" spans="1:8" ht="18.75" x14ac:dyDescent="0.3">
      <c r="A2" s="3" t="s">
        <v>97</v>
      </c>
      <c r="B2" s="1"/>
    </row>
    <row r="3" spans="1:8" ht="18.75" x14ac:dyDescent="0.3">
      <c r="A3" s="3"/>
      <c r="B3" s="1"/>
    </row>
    <row r="4" spans="1:8" ht="18.75" x14ac:dyDescent="0.3">
      <c r="A4" s="3" t="s">
        <v>4</v>
      </c>
      <c r="B4" s="1"/>
    </row>
    <row r="6" spans="1:8" x14ac:dyDescent="0.25">
      <c r="A6" s="4" t="s">
        <v>23</v>
      </c>
      <c r="B6" s="4" t="s">
        <v>2</v>
      </c>
    </row>
    <row r="7" spans="1:8" x14ac:dyDescent="0.25">
      <c r="A7" s="5">
        <v>44105</v>
      </c>
      <c r="B7" s="6">
        <v>3820540.88</v>
      </c>
      <c r="D7" s="11"/>
      <c r="F7" s="10"/>
    </row>
    <row r="8" spans="1:8" x14ac:dyDescent="0.25">
      <c r="A8" s="5">
        <v>44136</v>
      </c>
      <c r="B8" s="6">
        <v>3794402.86</v>
      </c>
      <c r="D8" s="11"/>
      <c r="F8" s="10"/>
    </row>
    <row r="9" spans="1:8" x14ac:dyDescent="0.25">
      <c r="A9" s="5">
        <v>44166</v>
      </c>
      <c r="B9" s="6">
        <v>3883194.7</v>
      </c>
      <c r="D9" s="11"/>
      <c r="F9" s="10"/>
    </row>
    <row r="12" spans="1:8" x14ac:dyDescent="0.25">
      <c r="A12" s="15"/>
      <c r="B12" s="15"/>
      <c r="C12" s="15"/>
      <c r="D12" s="15"/>
      <c r="E12" s="18"/>
      <c r="F12" s="18"/>
      <c r="G12" s="18"/>
      <c r="H12" s="18"/>
    </row>
    <row r="13" spans="1:8" x14ac:dyDescent="0.25">
      <c r="E13" s="18"/>
      <c r="F13" s="18"/>
      <c r="G13" s="18"/>
      <c r="H13" s="18"/>
    </row>
    <row r="14" spans="1:8" ht="15.75" x14ac:dyDescent="0.25">
      <c r="A14" s="3" t="s">
        <v>30</v>
      </c>
    </row>
    <row r="16" spans="1:8" x14ac:dyDescent="0.25">
      <c r="A16" s="13">
        <v>44227</v>
      </c>
      <c r="B16" s="14">
        <v>92994666.670000002</v>
      </c>
    </row>
    <row r="19" spans="1:5" ht="15.75" x14ac:dyDescent="0.25">
      <c r="A19" s="3" t="s">
        <v>48</v>
      </c>
    </row>
    <row r="21" spans="1:5" x14ac:dyDescent="0.25">
      <c r="A21" s="7" t="s">
        <v>67</v>
      </c>
      <c r="B21" s="16">
        <v>604472.51</v>
      </c>
    </row>
    <row r="22" spans="1:5" x14ac:dyDescent="0.25">
      <c r="A22" s="7" t="s">
        <v>69</v>
      </c>
      <c r="B22" s="16">
        <v>333954.51</v>
      </c>
    </row>
    <row r="23" spans="1:5" x14ac:dyDescent="0.25">
      <c r="A23" s="7" t="s">
        <v>91</v>
      </c>
      <c r="B23" s="16">
        <v>1812332.89</v>
      </c>
    </row>
    <row r="24" spans="1:5" x14ac:dyDescent="0.25">
      <c r="A24" s="7" t="s">
        <v>92</v>
      </c>
      <c r="B24" s="16">
        <v>6159548.1699999999</v>
      </c>
    </row>
    <row r="25" spans="1:5" x14ac:dyDescent="0.25">
      <c r="A25" s="7" t="s">
        <v>70</v>
      </c>
      <c r="B25" s="16">
        <v>401839.03</v>
      </c>
      <c r="E25" s="10"/>
    </row>
    <row r="26" spans="1:5" x14ac:dyDescent="0.25">
      <c r="A26" s="7" t="s">
        <v>74</v>
      </c>
      <c r="B26" s="16">
        <v>14218141.640000001</v>
      </c>
    </row>
    <row r="27" spans="1:5" x14ac:dyDescent="0.25">
      <c r="A27" s="7" t="s">
        <v>71</v>
      </c>
      <c r="B27" s="16">
        <v>1822449</v>
      </c>
    </row>
    <row r="28" spans="1:5" x14ac:dyDescent="0.25">
      <c r="A28" s="7" t="s">
        <v>75</v>
      </c>
      <c r="B28" s="16">
        <v>5882271.8399999999</v>
      </c>
    </row>
    <row r="29" spans="1:5" x14ac:dyDescent="0.25">
      <c r="A29" s="7" t="s">
        <v>76</v>
      </c>
      <c r="B29" s="16">
        <v>2366935.0699999998</v>
      </c>
    </row>
    <row r="30" spans="1:5" x14ac:dyDescent="0.25">
      <c r="A30" s="7" t="s">
        <v>95</v>
      </c>
      <c r="B30" s="16">
        <v>25289962.629999999</v>
      </c>
    </row>
    <row r="31" spans="1:5" x14ac:dyDescent="0.25">
      <c r="A31" s="7" t="s">
        <v>88</v>
      </c>
      <c r="B31" s="16">
        <v>7162486.1100000003</v>
      </c>
    </row>
    <row r="32" spans="1:5" x14ac:dyDescent="0.25">
      <c r="A32" s="7" t="s">
        <v>98</v>
      </c>
      <c r="B32" s="16">
        <v>1366940.13</v>
      </c>
      <c r="C32" t="s">
        <v>43</v>
      </c>
    </row>
    <row r="33" spans="1:3" x14ac:dyDescent="0.25">
      <c r="A33" s="7" t="s">
        <v>82</v>
      </c>
      <c r="B33" s="16">
        <v>989959.21</v>
      </c>
    </row>
    <row r="34" spans="1:3" x14ac:dyDescent="0.25">
      <c r="A34" s="7" t="s">
        <v>93</v>
      </c>
      <c r="B34" s="16">
        <v>5193332.78</v>
      </c>
    </row>
    <row r="35" spans="1:3" x14ac:dyDescent="0.25">
      <c r="A35" s="7" t="s">
        <v>89</v>
      </c>
      <c r="B35" s="16">
        <v>1732181.48</v>
      </c>
    </row>
    <row r="36" spans="1:3" x14ac:dyDescent="0.25">
      <c r="A36" s="7" t="s">
        <v>100</v>
      </c>
      <c r="B36" s="16">
        <v>533391.26</v>
      </c>
    </row>
    <row r="37" spans="1:3" x14ac:dyDescent="0.25">
      <c r="A37" s="7" t="s">
        <v>99</v>
      </c>
      <c r="B37" s="16">
        <v>72050.23</v>
      </c>
      <c r="C37" t="s">
        <v>43</v>
      </c>
    </row>
    <row r="38" spans="1:3" x14ac:dyDescent="0.25">
      <c r="A38" s="7" t="s">
        <v>41</v>
      </c>
      <c r="B38" s="16">
        <f>SUM(B21:B37)</f>
        <v>75942248.489999995</v>
      </c>
    </row>
    <row r="41" spans="1:3" ht="15.75" x14ac:dyDescent="0.25">
      <c r="A41" s="3" t="s">
        <v>6</v>
      </c>
    </row>
    <row r="42" spans="1:3" x14ac:dyDescent="0.25">
      <c r="A42" s="12" t="s">
        <v>42</v>
      </c>
    </row>
    <row r="44" spans="1:3" x14ac:dyDescent="0.25">
      <c r="A44" s="13">
        <v>44227</v>
      </c>
      <c r="B44" s="14">
        <f>B16-B38</f>
        <v>17052418.180000007</v>
      </c>
    </row>
    <row r="47" spans="1:3" x14ac:dyDescent="0.25">
      <c r="A47" s="17"/>
      <c r="B47" s="9"/>
    </row>
    <row r="48" spans="1:3" x14ac:dyDescent="0.25">
      <c r="A48" s="12" t="s">
        <v>86</v>
      </c>
      <c r="B48" s="9"/>
    </row>
    <row r="49" spans="1:2" x14ac:dyDescent="0.25">
      <c r="A49" s="12"/>
      <c r="B49" s="9"/>
    </row>
    <row r="50" spans="1:2" x14ac:dyDescent="0.25">
      <c r="B50" s="10"/>
    </row>
    <row r="52" spans="1:2" x14ac:dyDescent="0.25">
      <c r="B52" s="1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9"/>
  <dimension ref="A1:H46"/>
  <sheetViews>
    <sheetView topLeftCell="A25" workbookViewId="0">
      <selection activeCell="A42" sqref="A1:XFD1048576"/>
    </sheetView>
  </sheetViews>
  <sheetFormatPr defaultRowHeight="15" x14ac:dyDescent="0.25"/>
  <cols>
    <col min="1" max="1" width="34.42578125" customWidth="1"/>
    <col min="2" max="2" width="20.7109375" customWidth="1"/>
    <col min="4" max="4" width="24.5703125" customWidth="1"/>
    <col min="5" max="5" width="14.28515625" bestFit="1" customWidth="1"/>
    <col min="6" max="6" width="25" customWidth="1"/>
  </cols>
  <sheetData>
    <row r="1" spans="1:8" ht="21" x14ac:dyDescent="0.35">
      <c r="A1" s="2" t="s">
        <v>3</v>
      </c>
      <c r="B1" s="1"/>
    </row>
    <row r="2" spans="1:8" ht="18.75" x14ac:dyDescent="0.3">
      <c r="A2" s="3" t="s">
        <v>66</v>
      </c>
      <c r="B2" s="1"/>
    </row>
    <row r="3" spans="1:8" ht="18.75" x14ac:dyDescent="0.3">
      <c r="A3" s="3"/>
      <c r="B3" s="1"/>
    </row>
    <row r="4" spans="1:8" ht="18.75" x14ac:dyDescent="0.3">
      <c r="A4" s="3" t="s">
        <v>4</v>
      </c>
      <c r="B4" s="1"/>
    </row>
    <row r="6" spans="1:8" x14ac:dyDescent="0.25">
      <c r="A6" s="4" t="s">
        <v>23</v>
      </c>
      <c r="B6" s="4" t="s">
        <v>2</v>
      </c>
    </row>
    <row r="7" spans="1:8" x14ac:dyDescent="0.25">
      <c r="A7" s="5">
        <v>43282</v>
      </c>
      <c r="B7" s="6">
        <v>2784922.6500000013</v>
      </c>
      <c r="D7" s="11"/>
      <c r="F7" s="10"/>
    </row>
    <row r="8" spans="1:8" x14ac:dyDescent="0.25">
      <c r="A8" s="5">
        <v>43313</v>
      </c>
      <c r="B8" s="6">
        <v>2604167.0600000015</v>
      </c>
      <c r="D8" s="11"/>
      <c r="F8" s="10"/>
    </row>
    <row r="9" spans="1:8" x14ac:dyDescent="0.25">
      <c r="A9" s="5">
        <v>43344</v>
      </c>
      <c r="B9" s="6">
        <v>2580607.8800000027</v>
      </c>
      <c r="D9" s="11"/>
      <c r="F9" s="10"/>
    </row>
    <row r="12" spans="1:8" x14ac:dyDescent="0.25">
      <c r="A12" s="15"/>
      <c r="B12" s="15"/>
      <c r="C12" s="15"/>
      <c r="D12" s="15"/>
      <c r="E12" s="18"/>
      <c r="F12" s="18"/>
      <c r="G12" s="18"/>
      <c r="H12" s="18"/>
    </row>
    <row r="13" spans="1:8" x14ac:dyDescent="0.25">
      <c r="E13" s="18"/>
      <c r="F13" s="18"/>
      <c r="G13" s="18"/>
      <c r="H13" s="18"/>
    </row>
    <row r="14" spans="1:8" ht="15.75" x14ac:dyDescent="0.25">
      <c r="A14" s="3" t="s">
        <v>30</v>
      </c>
    </row>
    <row r="16" spans="1:8" x14ac:dyDescent="0.25">
      <c r="A16" s="13">
        <v>43404</v>
      </c>
      <c r="B16" s="14">
        <v>55312905.07</v>
      </c>
    </row>
    <row r="19" spans="1:5" ht="15.75" x14ac:dyDescent="0.25">
      <c r="A19" s="3" t="s">
        <v>48</v>
      </c>
    </row>
    <row r="21" spans="1:5" x14ac:dyDescent="0.25">
      <c r="A21" s="7" t="s">
        <v>53</v>
      </c>
      <c r="B21" s="16">
        <v>374962.44000000006</v>
      </c>
    </row>
    <row r="22" spans="1:5" x14ac:dyDescent="0.25">
      <c r="A22" s="7" t="s">
        <v>57</v>
      </c>
      <c r="B22" s="16">
        <v>67470.45150000001</v>
      </c>
    </row>
    <row r="23" spans="1:5" x14ac:dyDescent="0.25">
      <c r="A23" s="7" t="s">
        <v>58</v>
      </c>
      <c r="B23" s="16">
        <v>88866.3</v>
      </c>
    </row>
    <row r="24" spans="1:5" x14ac:dyDescent="0.25">
      <c r="A24" s="7" t="s">
        <v>59</v>
      </c>
      <c r="B24" s="16">
        <v>2297841.71</v>
      </c>
    </row>
    <row r="25" spans="1:5" x14ac:dyDescent="0.25">
      <c r="A25" s="7" t="s">
        <v>65</v>
      </c>
      <c r="B25" s="16">
        <v>262077.71000000002</v>
      </c>
    </row>
    <row r="26" spans="1:5" x14ac:dyDescent="0.25">
      <c r="A26" s="7" t="s">
        <v>60</v>
      </c>
      <c r="B26" s="16">
        <v>8920558.4600000009</v>
      </c>
      <c r="E26" s="10"/>
    </row>
    <row r="27" spans="1:5" x14ac:dyDescent="0.25">
      <c r="A27" s="7" t="s">
        <v>61</v>
      </c>
      <c r="B27" s="16">
        <v>3960861.79</v>
      </c>
    </row>
    <row r="28" spans="1:5" x14ac:dyDescent="0.25">
      <c r="A28" s="7" t="s">
        <v>62</v>
      </c>
      <c r="B28" s="16">
        <v>14545441.949999999</v>
      </c>
    </row>
    <row r="29" spans="1:5" x14ac:dyDescent="0.25">
      <c r="A29" s="7" t="s">
        <v>63</v>
      </c>
      <c r="B29" s="16">
        <v>3200000</v>
      </c>
    </row>
    <row r="30" spans="1:5" x14ac:dyDescent="0.25">
      <c r="A30" s="7" t="s">
        <v>64</v>
      </c>
      <c r="B30" s="16">
        <v>9696961.0700000003</v>
      </c>
      <c r="C30" t="s">
        <v>43</v>
      </c>
    </row>
    <row r="31" spans="1:5" x14ac:dyDescent="0.25">
      <c r="A31" s="7" t="s">
        <v>41</v>
      </c>
      <c r="B31" s="16">
        <f>SUM(B21:B30)</f>
        <v>43415041.881499998</v>
      </c>
    </row>
    <row r="35" spans="1:2" ht="15.75" x14ac:dyDescent="0.25">
      <c r="A35" s="3" t="s">
        <v>6</v>
      </c>
    </row>
    <row r="36" spans="1:2" x14ac:dyDescent="0.25">
      <c r="A36" s="12" t="s">
        <v>42</v>
      </c>
    </row>
    <row r="38" spans="1:2" x14ac:dyDescent="0.25">
      <c r="A38" s="13">
        <v>43404</v>
      </c>
      <c r="B38" s="14">
        <f>B16-B31</f>
        <v>11897863.188500002</v>
      </c>
    </row>
    <row r="41" spans="1:2" x14ac:dyDescent="0.25">
      <c r="A41" s="17"/>
      <c r="B41" s="9"/>
    </row>
    <row r="42" spans="1:2" x14ac:dyDescent="0.25">
      <c r="A42" s="12" t="s">
        <v>78</v>
      </c>
      <c r="B42" s="9"/>
    </row>
    <row r="43" spans="1:2" x14ac:dyDescent="0.25">
      <c r="A43" s="12"/>
      <c r="B43" s="9"/>
    </row>
    <row r="44" spans="1:2" x14ac:dyDescent="0.25">
      <c r="B44" s="10"/>
    </row>
    <row r="46" spans="1:2" x14ac:dyDescent="0.25">
      <c r="B46" s="10"/>
    </row>
  </sheetData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8"/>
  <dimension ref="A1:H45"/>
  <sheetViews>
    <sheetView topLeftCell="A34" workbookViewId="0">
      <selection activeCell="A41" sqref="A41"/>
    </sheetView>
  </sheetViews>
  <sheetFormatPr defaultRowHeight="15" x14ac:dyDescent="0.25"/>
  <cols>
    <col min="1" max="1" width="34.42578125" customWidth="1"/>
    <col min="2" max="2" width="20.7109375" customWidth="1"/>
    <col min="4" max="4" width="24.5703125" customWidth="1"/>
    <col min="5" max="5" width="14.28515625" bestFit="1" customWidth="1"/>
    <col min="6" max="6" width="25" customWidth="1"/>
  </cols>
  <sheetData>
    <row r="1" spans="1:8" ht="21" x14ac:dyDescent="0.35">
      <c r="A1" s="2" t="s">
        <v>3</v>
      </c>
      <c r="B1" s="1"/>
    </row>
    <row r="2" spans="1:8" ht="18.75" x14ac:dyDescent="0.3">
      <c r="A2" s="3" t="s">
        <v>56</v>
      </c>
      <c r="B2" s="1"/>
    </row>
    <row r="3" spans="1:8" ht="18.75" x14ac:dyDescent="0.3">
      <c r="A3" s="3"/>
      <c r="B3" s="1"/>
    </row>
    <row r="4" spans="1:8" ht="18.75" x14ac:dyDescent="0.3">
      <c r="A4" s="3" t="s">
        <v>4</v>
      </c>
      <c r="B4" s="1"/>
    </row>
    <row r="6" spans="1:8" x14ac:dyDescent="0.25">
      <c r="A6" s="4" t="s">
        <v>23</v>
      </c>
      <c r="B6" s="4" t="s">
        <v>2</v>
      </c>
    </row>
    <row r="7" spans="1:8" x14ac:dyDescent="0.25">
      <c r="A7" s="5">
        <v>43191</v>
      </c>
      <c r="B7" s="6">
        <v>2842414.3799999976</v>
      </c>
      <c r="D7" s="11"/>
      <c r="F7" s="10"/>
    </row>
    <row r="8" spans="1:8" x14ac:dyDescent="0.25">
      <c r="A8" s="5">
        <v>43221</v>
      </c>
      <c r="B8" s="6">
        <v>2805145.7300000004</v>
      </c>
      <c r="D8" s="11"/>
      <c r="F8" s="10"/>
    </row>
    <row r="9" spans="1:8" x14ac:dyDescent="0.25">
      <c r="A9" s="5">
        <v>43252</v>
      </c>
      <c r="B9" s="6">
        <v>2794904.0399999991</v>
      </c>
      <c r="D9" s="11"/>
      <c r="F9" s="10"/>
    </row>
    <row r="12" spans="1:8" x14ac:dyDescent="0.25">
      <c r="A12" s="15"/>
      <c r="B12" s="15"/>
      <c r="C12" s="15"/>
      <c r="D12" s="15"/>
      <c r="E12" s="18"/>
      <c r="F12" s="18"/>
      <c r="G12" s="18"/>
      <c r="H12" s="18"/>
    </row>
    <row r="13" spans="1:8" x14ac:dyDescent="0.25">
      <c r="E13" s="18"/>
      <c r="F13" s="18"/>
      <c r="G13" s="18"/>
      <c r="H13" s="18"/>
    </row>
    <row r="14" spans="1:8" ht="15.75" x14ac:dyDescent="0.25">
      <c r="A14" s="3" t="s">
        <v>30</v>
      </c>
    </row>
    <row r="16" spans="1:8" x14ac:dyDescent="0.25">
      <c r="A16" s="13">
        <v>43312</v>
      </c>
      <c r="B16" s="14">
        <v>52506120.460000001</v>
      </c>
    </row>
    <row r="19" spans="1:5" ht="15.75" x14ac:dyDescent="0.25">
      <c r="A19" s="3" t="s">
        <v>48</v>
      </c>
    </row>
    <row r="21" spans="1:5" x14ac:dyDescent="0.25">
      <c r="A21" s="7" t="s">
        <v>53</v>
      </c>
      <c r="B21" s="16">
        <v>374962.44000000006</v>
      </c>
    </row>
    <row r="22" spans="1:5" x14ac:dyDescent="0.25">
      <c r="A22" s="7" t="s">
        <v>35</v>
      </c>
      <c r="B22" s="16">
        <v>374241.16149999999</v>
      </c>
    </row>
    <row r="23" spans="1:5" x14ac:dyDescent="0.25">
      <c r="A23" s="7" t="s">
        <v>36</v>
      </c>
      <c r="B23" s="16">
        <v>88866.3</v>
      </c>
    </row>
    <row r="24" spans="1:5" x14ac:dyDescent="0.25">
      <c r="A24" s="7" t="s">
        <v>37</v>
      </c>
      <c r="B24" s="16">
        <v>2297841.71</v>
      </c>
    </row>
    <row r="25" spans="1:5" x14ac:dyDescent="0.25">
      <c r="A25" s="7" t="s">
        <v>38</v>
      </c>
      <c r="B25" s="16">
        <v>268587.71000000002</v>
      </c>
    </row>
    <row r="26" spans="1:5" x14ac:dyDescent="0.25">
      <c r="A26" s="7" t="s">
        <v>39</v>
      </c>
      <c r="B26" s="16">
        <v>8935187.1400000006</v>
      </c>
      <c r="E26" s="10"/>
    </row>
    <row r="27" spans="1:5" x14ac:dyDescent="0.25">
      <c r="A27" s="7" t="s">
        <v>45</v>
      </c>
      <c r="B27" s="16">
        <v>3960861.79</v>
      </c>
    </row>
    <row r="28" spans="1:5" x14ac:dyDescent="0.25">
      <c r="A28" s="7" t="s">
        <v>40</v>
      </c>
      <c r="B28" s="16">
        <v>14545441.949999999</v>
      </c>
    </row>
    <row r="29" spans="1:5" x14ac:dyDescent="0.25">
      <c r="A29" s="7" t="s">
        <v>54</v>
      </c>
      <c r="B29" s="16">
        <v>6787872.75</v>
      </c>
      <c r="C29" t="s">
        <v>43</v>
      </c>
    </row>
    <row r="30" spans="1:5" x14ac:dyDescent="0.25">
      <c r="A30" s="7" t="s">
        <v>41</v>
      </c>
      <c r="B30" s="16">
        <f>SUM(B21:B29)</f>
        <v>37633862.951499999</v>
      </c>
    </row>
    <row r="34" spans="1:2" ht="15.75" x14ac:dyDescent="0.25">
      <c r="A34" s="3" t="s">
        <v>6</v>
      </c>
    </row>
    <row r="35" spans="1:2" x14ac:dyDescent="0.25">
      <c r="A35" s="12" t="s">
        <v>42</v>
      </c>
    </row>
    <row r="37" spans="1:2" x14ac:dyDescent="0.25">
      <c r="A37" s="13">
        <v>43312</v>
      </c>
      <c r="B37" s="14">
        <f>B16-B30</f>
        <v>14872257.508500002</v>
      </c>
    </row>
    <row r="40" spans="1:2" x14ac:dyDescent="0.25">
      <c r="A40" s="17"/>
      <c r="B40" s="9"/>
    </row>
    <row r="41" spans="1:2" x14ac:dyDescent="0.25">
      <c r="A41" s="12" t="s">
        <v>78</v>
      </c>
      <c r="B41" s="9"/>
    </row>
    <row r="42" spans="1:2" x14ac:dyDescent="0.25">
      <c r="A42" s="12"/>
      <c r="B42" s="9"/>
    </row>
    <row r="43" spans="1:2" x14ac:dyDescent="0.25">
      <c r="B43" s="10"/>
    </row>
    <row r="45" spans="1:2" x14ac:dyDescent="0.25">
      <c r="B45" s="10"/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0"/>
  <dimension ref="A1:H45"/>
  <sheetViews>
    <sheetView topLeftCell="A22" workbookViewId="0">
      <selection activeCell="A41" sqref="A41"/>
    </sheetView>
  </sheetViews>
  <sheetFormatPr defaultRowHeight="15" x14ac:dyDescent="0.25"/>
  <cols>
    <col min="1" max="1" width="34.42578125" customWidth="1"/>
    <col min="2" max="2" width="20.7109375" customWidth="1"/>
    <col min="4" max="4" width="24.5703125" customWidth="1"/>
    <col min="5" max="5" width="14.28515625" bestFit="1" customWidth="1"/>
    <col min="6" max="6" width="25" customWidth="1"/>
  </cols>
  <sheetData>
    <row r="1" spans="1:8" ht="21" x14ac:dyDescent="0.35">
      <c r="A1" s="2" t="s">
        <v>3</v>
      </c>
      <c r="B1" s="1"/>
    </row>
    <row r="2" spans="1:8" ht="18.75" x14ac:dyDescent="0.3">
      <c r="A2" s="3" t="s">
        <v>55</v>
      </c>
      <c r="B2" s="1"/>
    </row>
    <row r="3" spans="1:8" ht="18.75" x14ac:dyDescent="0.3">
      <c r="A3" s="3"/>
      <c r="B3" s="1"/>
    </row>
    <row r="4" spans="1:8" ht="18.75" x14ac:dyDescent="0.3">
      <c r="A4" s="3" t="s">
        <v>4</v>
      </c>
      <c r="B4" s="1"/>
    </row>
    <row r="6" spans="1:8" x14ac:dyDescent="0.25">
      <c r="A6" s="4" t="s">
        <v>23</v>
      </c>
      <c r="B6" s="4" t="s">
        <v>2</v>
      </c>
    </row>
    <row r="7" spans="1:8" x14ac:dyDescent="0.25">
      <c r="A7" s="5">
        <v>43101</v>
      </c>
      <c r="B7" s="6">
        <v>2941813.1699999995</v>
      </c>
      <c r="D7" s="11"/>
      <c r="F7" s="10"/>
    </row>
    <row r="8" spans="1:8" x14ac:dyDescent="0.25">
      <c r="A8" s="5">
        <v>43132</v>
      </c>
      <c r="B8" s="6">
        <v>2775321.4400000013</v>
      </c>
      <c r="D8" s="11"/>
      <c r="F8" s="10"/>
    </row>
    <row r="9" spans="1:8" x14ac:dyDescent="0.25">
      <c r="A9" s="5">
        <v>43160</v>
      </c>
      <c r="B9" s="6">
        <v>2818785.9899999993</v>
      </c>
      <c r="D9" s="11"/>
      <c r="F9" s="10"/>
    </row>
    <row r="12" spans="1:8" x14ac:dyDescent="0.25">
      <c r="A12" s="15"/>
      <c r="B12" s="15"/>
      <c r="C12" s="15"/>
      <c r="D12" s="15"/>
      <c r="E12" s="18"/>
      <c r="F12" s="18"/>
      <c r="G12" s="18"/>
      <c r="H12" s="18"/>
    </row>
    <row r="13" spans="1:8" x14ac:dyDescent="0.25">
      <c r="E13" s="18"/>
      <c r="F13" s="18"/>
      <c r="G13" s="18"/>
      <c r="H13" s="18"/>
    </row>
    <row r="14" spans="1:8" ht="15.75" x14ac:dyDescent="0.25">
      <c r="A14" s="3" t="s">
        <v>30</v>
      </c>
    </row>
    <row r="16" spans="1:8" x14ac:dyDescent="0.25">
      <c r="A16" s="13">
        <v>43220</v>
      </c>
      <c r="B16" s="14">
        <v>49479180.5</v>
      </c>
    </row>
    <row r="19" spans="1:5" ht="15.75" x14ac:dyDescent="0.25">
      <c r="A19" s="3" t="s">
        <v>48</v>
      </c>
    </row>
    <row r="21" spans="1:5" x14ac:dyDescent="0.25">
      <c r="A21" s="7" t="s">
        <v>53</v>
      </c>
      <c r="B21" s="16">
        <v>374962.44000000006</v>
      </c>
    </row>
    <row r="22" spans="1:5" x14ac:dyDescent="0.25">
      <c r="A22" s="7" t="s">
        <v>35</v>
      </c>
      <c r="B22" s="16">
        <v>397354.2415</v>
      </c>
    </row>
    <row r="23" spans="1:5" x14ac:dyDescent="0.25">
      <c r="A23" s="7" t="s">
        <v>36</v>
      </c>
      <c r="B23" s="16">
        <v>88866.3</v>
      </c>
    </row>
    <row r="24" spans="1:5" x14ac:dyDescent="0.25">
      <c r="A24" s="7" t="s">
        <v>37</v>
      </c>
      <c r="B24" s="16">
        <v>2523588.0274999999</v>
      </c>
    </row>
    <row r="25" spans="1:5" x14ac:dyDescent="0.25">
      <c r="A25" s="7" t="s">
        <v>38</v>
      </c>
      <c r="B25" s="16">
        <v>292547.38</v>
      </c>
    </row>
    <row r="26" spans="1:5" x14ac:dyDescent="0.25">
      <c r="A26" s="7" t="s">
        <v>39</v>
      </c>
      <c r="B26" s="16">
        <v>9294006.0899999999</v>
      </c>
      <c r="E26" s="10"/>
    </row>
    <row r="27" spans="1:5" x14ac:dyDescent="0.25">
      <c r="A27" s="7" t="s">
        <v>45</v>
      </c>
      <c r="B27" s="16">
        <v>3960861.79</v>
      </c>
    </row>
    <row r="28" spans="1:5" x14ac:dyDescent="0.25">
      <c r="A28" s="7" t="s">
        <v>40</v>
      </c>
      <c r="B28" s="16">
        <v>14545442</v>
      </c>
    </row>
    <row r="29" spans="1:5" x14ac:dyDescent="0.25">
      <c r="A29" s="7" t="s">
        <v>54</v>
      </c>
      <c r="B29" s="16">
        <v>4848480.53</v>
      </c>
      <c r="C29" t="s">
        <v>43</v>
      </c>
    </row>
    <row r="30" spans="1:5" x14ac:dyDescent="0.25">
      <c r="A30" s="7" t="s">
        <v>41</v>
      </c>
      <c r="B30" s="16">
        <f>SUM(B21:B29)</f>
        <v>36326108.799000002</v>
      </c>
    </row>
    <row r="34" spans="1:2" ht="15.75" x14ac:dyDescent="0.25">
      <c r="A34" s="3" t="s">
        <v>6</v>
      </c>
    </row>
    <row r="35" spans="1:2" x14ac:dyDescent="0.25">
      <c r="A35" s="12" t="s">
        <v>42</v>
      </c>
    </row>
    <row r="37" spans="1:2" x14ac:dyDescent="0.25">
      <c r="A37" s="13">
        <v>43220</v>
      </c>
      <c r="B37" s="14">
        <f>B16-B30</f>
        <v>13153071.700999998</v>
      </c>
    </row>
    <row r="40" spans="1:2" x14ac:dyDescent="0.25">
      <c r="A40" s="17"/>
      <c r="B40" s="9"/>
    </row>
    <row r="41" spans="1:2" x14ac:dyDescent="0.25">
      <c r="A41" s="12" t="s">
        <v>78</v>
      </c>
      <c r="B41" s="9"/>
    </row>
    <row r="42" spans="1:2" x14ac:dyDescent="0.25">
      <c r="A42" s="12"/>
      <c r="B42" s="9"/>
    </row>
    <row r="43" spans="1:2" x14ac:dyDescent="0.25">
      <c r="B43" s="10"/>
    </row>
    <row r="45" spans="1:2" x14ac:dyDescent="0.25">
      <c r="B45" s="10"/>
    </row>
  </sheetData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7"/>
  <dimension ref="A1:H45"/>
  <sheetViews>
    <sheetView topLeftCell="A28" workbookViewId="0">
      <selection activeCell="A41" sqref="A41"/>
    </sheetView>
  </sheetViews>
  <sheetFormatPr defaultRowHeight="15" x14ac:dyDescent="0.25"/>
  <cols>
    <col min="1" max="1" width="34.42578125" customWidth="1"/>
    <col min="2" max="2" width="20.7109375" customWidth="1"/>
    <col min="4" max="4" width="24.5703125" customWidth="1"/>
    <col min="5" max="5" width="14.28515625" bestFit="1" customWidth="1"/>
    <col min="6" max="6" width="25" customWidth="1"/>
  </cols>
  <sheetData>
    <row r="1" spans="1:8" ht="21" x14ac:dyDescent="0.35">
      <c r="A1" s="2" t="s">
        <v>3</v>
      </c>
      <c r="B1" s="1"/>
    </row>
    <row r="2" spans="1:8" ht="18.75" x14ac:dyDescent="0.3">
      <c r="A2" s="3" t="s">
        <v>55</v>
      </c>
      <c r="B2" s="1"/>
    </row>
    <row r="3" spans="1:8" ht="18.75" x14ac:dyDescent="0.3">
      <c r="A3" s="3"/>
      <c r="B3" s="1"/>
    </row>
    <row r="4" spans="1:8" ht="18.75" x14ac:dyDescent="0.3">
      <c r="A4" s="3" t="s">
        <v>4</v>
      </c>
      <c r="B4" s="1"/>
    </row>
    <row r="6" spans="1:8" x14ac:dyDescent="0.25">
      <c r="A6" s="4" t="s">
        <v>23</v>
      </c>
      <c r="B6" s="4" t="s">
        <v>2</v>
      </c>
    </row>
    <row r="7" spans="1:8" x14ac:dyDescent="0.25">
      <c r="A7" s="5">
        <v>43101</v>
      </c>
      <c r="B7" s="6">
        <v>3038594.8699999992</v>
      </c>
      <c r="D7" s="11"/>
      <c r="F7" s="10"/>
    </row>
    <row r="8" spans="1:8" x14ac:dyDescent="0.25">
      <c r="A8" s="5">
        <v>43132</v>
      </c>
      <c r="B8" s="6">
        <v>2775321.4400000013</v>
      </c>
      <c r="D8" s="11"/>
      <c r="F8" s="10"/>
    </row>
    <row r="9" spans="1:8" x14ac:dyDescent="0.25">
      <c r="A9" s="5">
        <v>43160</v>
      </c>
      <c r="B9" s="6">
        <v>2818785.9899999993</v>
      </c>
      <c r="D9" s="11"/>
      <c r="F9" s="10"/>
    </row>
    <row r="12" spans="1:8" x14ac:dyDescent="0.25">
      <c r="A12" s="15"/>
      <c r="B12" s="15"/>
      <c r="C12" s="15"/>
      <c r="D12" s="15"/>
      <c r="E12" s="18"/>
      <c r="F12" s="18"/>
      <c r="G12" s="18"/>
      <c r="H12" s="18"/>
    </row>
    <row r="13" spans="1:8" x14ac:dyDescent="0.25">
      <c r="E13" s="18"/>
      <c r="F13" s="18"/>
      <c r="G13" s="18"/>
      <c r="H13" s="18"/>
    </row>
    <row r="14" spans="1:8" ht="15.75" x14ac:dyDescent="0.25">
      <c r="A14" s="3" t="s">
        <v>30</v>
      </c>
    </row>
    <row r="16" spans="1:8" x14ac:dyDescent="0.25">
      <c r="A16" s="13">
        <v>43220</v>
      </c>
      <c r="B16" s="14">
        <v>49479180.5</v>
      </c>
    </row>
    <row r="19" spans="1:5" ht="15.75" x14ac:dyDescent="0.25">
      <c r="A19" s="3" t="s">
        <v>48</v>
      </c>
    </row>
    <row r="21" spans="1:5" x14ac:dyDescent="0.25">
      <c r="A21" s="7" t="s">
        <v>53</v>
      </c>
      <c r="B21" s="16">
        <v>374962.44000000006</v>
      </c>
    </row>
    <row r="22" spans="1:5" x14ac:dyDescent="0.25">
      <c r="A22" s="7" t="s">
        <v>35</v>
      </c>
      <c r="B22" s="16">
        <v>397354.2415</v>
      </c>
    </row>
    <row r="23" spans="1:5" x14ac:dyDescent="0.25">
      <c r="A23" s="7" t="s">
        <v>36</v>
      </c>
      <c r="B23" s="16">
        <v>88866.3</v>
      </c>
    </row>
    <row r="24" spans="1:5" x14ac:dyDescent="0.25">
      <c r="A24" s="7" t="s">
        <v>37</v>
      </c>
      <c r="B24" s="16">
        <v>2523588.0274999999</v>
      </c>
    </row>
    <row r="25" spans="1:5" x14ac:dyDescent="0.25">
      <c r="A25" s="7" t="s">
        <v>38</v>
      </c>
      <c r="B25" s="16">
        <v>292547.38</v>
      </c>
    </row>
    <row r="26" spans="1:5" x14ac:dyDescent="0.25">
      <c r="A26" s="7" t="s">
        <v>39</v>
      </c>
      <c r="B26" s="16">
        <v>9294006.0899999999</v>
      </c>
      <c r="E26" s="10"/>
    </row>
    <row r="27" spans="1:5" x14ac:dyDescent="0.25">
      <c r="A27" s="7" t="s">
        <v>45</v>
      </c>
      <c r="B27" s="16">
        <v>3960861.79</v>
      </c>
    </row>
    <row r="28" spans="1:5" x14ac:dyDescent="0.25">
      <c r="A28" s="7" t="s">
        <v>40</v>
      </c>
      <c r="B28" s="16">
        <v>14545442</v>
      </c>
    </row>
    <row r="29" spans="1:5" x14ac:dyDescent="0.25">
      <c r="A29" s="7" t="s">
        <v>54</v>
      </c>
      <c r="B29" s="16">
        <v>4848480.53</v>
      </c>
      <c r="C29" t="s">
        <v>43</v>
      </c>
    </row>
    <row r="30" spans="1:5" x14ac:dyDescent="0.25">
      <c r="A30" s="7" t="s">
        <v>41</v>
      </c>
      <c r="B30" s="16">
        <f>SUM(B21:B29)</f>
        <v>36326108.799000002</v>
      </c>
    </row>
    <row r="34" spans="1:2" ht="15.75" x14ac:dyDescent="0.25">
      <c r="A34" s="3" t="s">
        <v>6</v>
      </c>
    </row>
    <row r="35" spans="1:2" x14ac:dyDescent="0.25">
      <c r="A35" s="12" t="s">
        <v>42</v>
      </c>
    </row>
    <row r="37" spans="1:2" x14ac:dyDescent="0.25">
      <c r="A37" s="13">
        <v>43220</v>
      </c>
      <c r="B37" s="14">
        <f>B16-B30</f>
        <v>13153071.700999998</v>
      </c>
    </row>
    <row r="40" spans="1:2" x14ac:dyDescent="0.25">
      <c r="A40" s="17"/>
      <c r="B40" s="9"/>
    </row>
    <row r="41" spans="1:2" x14ac:dyDescent="0.25">
      <c r="A41" s="12" t="s">
        <v>78</v>
      </c>
      <c r="B41" s="9"/>
    </row>
    <row r="42" spans="1:2" x14ac:dyDescent="0.25">
      <c r="A42" s="12"/>
      <c r="B42" s="9"/>
    </row>
    <row r="43" spans="1:2" x14ac:dyDescent="0.25">
      <c r="B43" s="10"/>
    </row>
    <row r="45" spans="1:2" x14ac:dyDescent="0.25">
      <c r="B45" s="10"/>
    </row>
  </sheetData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1"/>
  <dimension ref="A1:H45"/>
  <sheetViews>
    <sheetView topLeftCell="A16" workbookViewId="0">
      <selection activeCell="A41" sqref="A41"/>
    </sheetView>
  </sheetViews>
  <sheetFormatPr defaultRowHeight="15" x14ac:dyDescent="0.25"/>
  <cols>
    <col min="1" max="1" width="34.42578125" customWidth="1"/>
    <col min="2" max="2" width="20.7109375" customWidth="1"/>
    <col min="4" max="4" width="24.5703125" customWidth="1"/>
    <col min="6" max="6" width="25" customWidth="1"/>
  </cols>
  <sheetData>
    <row r="1" spans="1:8" ht="21" x14ac:dyDescent="0.35">
      <c r="A1" s="2" t="s">
        <v>3</v>
      </c>
      <c r="B1" s="1"/>
    </row>
    <row r="2" spans="1:8" ht="18.75" x14ac:dyDescent="0.3">
      <c r="A2" s="3" t="s">
        <v>52</v>
      </c>
      <c r="B2" s="1"/>
    </row>
    <row r="3" spans="1:8" ht="18.75" x14ac:dyDescent="0.3">
      <c r="A3" s="3"/>
      <c r="B3" s="1"/>
    </row>
    <row r="4" spans="1:8" ht="18.75" x14ac:dyDescent="0.3">
      <c r="A4" s="3" t="s">
        <v>4</v>
      </c>
      <c r="B4" s="1"/>
    </row>
    <row r="6" spans="1:8" x14ac:dyDescent="0.25">
      <c r="A6" s="4" t="s">
        <v>23</v>
      </c>
      <c r="B6" s="4" t="s">
        <v>2</v>
      </c>
    </row>
    <row r="7" spans="1:8" x14ac:dyDescent="0.25">
      <c r="A7" s="5">
        <v>43009</v>
      </c>
      <c r="B7" s="6">
        <v>2829703.2800000003</v>
      </c>
      <c r="D7" s="11"/>
      <c r="F7" s="10"/>
    </row>
    <row r="8" spans="1:8" x14ac:dyDescent="0.25">
      <c r="A8" s="5">
        <v>43040</v>
      </c>
      <c r="B8" s="6">
        <v>2772054.2200000016</v>
      </c>
      <c r="D8" s="11"/>
      <c r="F8" s="10"/>
    </row>
    <row r="9" spans="1:8" x14ac:dyDescent="0.25">
      <c r="A9" s="5">
        <v>43070</v>
      </c>
      <c r="B9" s="6">
        <v>2802139.7100000009</v>
      </c>
      <c r="D9" s="11"/>
      <c r="F9" s="10"/>
    </row>
    <row r="12" spans="1:8" x14ac:dyDescent="0.25">
      <c r="A12" s="15"/>
      <c r="B12" s="15"/>
      <c r="C12" s="15"/>
      <c r="D12" s="15"/>
      <c r="E12" s="18"/>
      <c r="F12" s="18"/>
      <c r="G12" s="18"/>
      <c r="H12" s="18"/>
    </row>
    <row r="13" spans="1:8" x14ac:dyDescent="0.25">
      <c r="E13" s="18"/>
      <c r="F13" s="18"/>
      <c r="G13" s="18"/>
      <c r="H13" s="18"/>
    </row>
    <row r="14" spans="1:8" ht="15.75" x14ac:dyDescent="0.25">
      <c r="A14" s="3" t="s">
        <v>30</v>
      </c>
    </row>
    <row r="16" spans="1:8" x14ac:dyDescent="0.25">
      <c r="A16" s="13">
        <v>43131</v>
      </c>
      <c r="B16" s="14">
        <v>47398892.009999998</v>
      </c>
    </row>
    <row r="19" spans="1:3" ht="15.75" x14ac:dyDescent="0.25">
      <c r="A19" s="3" t="s">
        <v>48</v>
      </c>
    </row>
    <row r="21" spans="1:3" x14ac:dyDescent="0.25">
      <c r="A21" s="7" t="s">
        <v>53</v>
      </c>
      <c r="B21" s="16">
        <v>374962</v>
      </c>
    </row>
    <row r="22" spans="1:3" x14ac:dyDescent="0.25">
      <c r="A22" s="7" t="s">
        <v>35</v>
      </c>
      <c r="B22" s="16">
        <v>436947.10249999998</v>
      </c>
    </row>
    <row r="23" spans="1:3" x14ac:dyDescent="0.25">
      <c r="A23" s="7" t="s">
        <v>36</v>
      </c>
      <c r="B23" s="16">
        <v>134096.47999999998</v>
      </c>
    </row>
    <row r="24" spans="1:3" x14ac:dyDescent="0.25">
      <c r="A24" s="7" t="s">
        <v>37</v>
      </c>
      <c r="B24" s="16">
        <v>4000000</v>
      </c>
    </row>
    <row r="25" spans="1:3" x14ac:dyDescent="0.25">
      <c r="A25" s="7" t="s">
        <v>38</v>
      </c>
      <c r="B25" s="16">
        <v>320250.84999999998</v>
      </c>
    </row>
    <row r="26" spans="1:3" x14ac:dyDescent="0.25">
      <c r="A26" s="7" t="s">
        <v>39</v>
      </c>
      <c r="B26" s="16">
        <v>9468347.6899999995</v>
      </c>
    </row>
    <row r="27" spans="1:3" x14ac:dyDescent="0.25">
      <c r="A27" s="7" t="s">
        <v>45</v>
      </c>
      <c r="B27" s="16">
        <v>4000000</v>
      </c>
    </row>
    <row r="28" spans="1:3" x14ac:dyDescent="0.25">
      <c r="A28" s="7" t="s">
        <v>40</v>
      </c>
      <c r="B28" s="16">
        <v>14545442</v>
      </c>
    </row>
    <row r="29" spans="1:3" x14ac:dyDescent="0.25">
      <c r="A29" s="7" t="s">
        <v>54</v>
      </c>
      <c r="B29" s="16">
        <v>969696.10666666599</v>
      </c>
      <c r="C29" t="s">
        <v>43</v>
      </c>
    </row>
    <row r="30" spans="1:3" x14ac:dyDescent="0.25">
      <c r="A30" s="7" t="s">
        <v>41</v>
      </c>
      <c r="B30" s="16">
        <f>SUM(B21:B29)</f>
        <v>34249742.229166664</v>
      </c>
    </row>
    <row r="34" spans="1:2" ht="15.75" x14ac:dyDescent="0.25">
      <c r="A34" s="3" t="s">
        <v>6</v>
      </c>
    </row>
    <row r="35" spans="1:2" x14ac:dyDescent="0.25">
      <c r="A35" s="12" t="s">
        <v>42</v>
      </c>
    </row>
    <row r="37" spans="1:2" x14ac:dyDescent="0.25">
      <c r="A37" s="13">
        <v>43131</v>
      </c>
      <c r="B37" s="14">
        <f>B16-B30</f>
        <v>13149149.780833334</v>
      </c>
    </row>
    <row r="40" spans="1:2" x14ac:dyDescent="0.25">
      <c r="A40" s="17"/>
      <c r="B40" s="9"/>
    </row>
    <row r="41" spans="1:2" x14ac:dyDescent="0.25">
      <c r="A41" s="12" t="s">
        <v>78</v>
      </c>
      <c r="B41" s="9"/>
    </row>
    <row r="42" spans="1:2" x14ac:dyDescent="0.25">
      <c r="A42" s="12"/>
      <c r="B42" s="9"/>
    </row>
    <row r="43" spans="1:2" x14ac:dyDescent="0.25">
      <c r="B43" s="10"/>
    </row>
    <row r="45" spans="1:2" x14ac:dyDescent="0.25">
      <c r="B45" s="10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/>
  <dimension ref="A1:H45"/>
  <sheetViews>
    <sheetView topLeftCell="A10" workbookViewId="0">
      <selection activeCell="A41" sqref="A41"/>
    </sheetView>
  </sheetViews>
  <sheetFormatPr defaultRowHeight="15" x14ac:dyDescent="0.25"/>
  <cols>
    <col min="1" max="1" width="34.42578125" customWidth="1"/>
    <col min="2" max="2" width="20.7109375" customWidth="1"/>
    <col min="4" max="4" width="24.5703125" customWidth="1"/>
    <col min="6" max="6" width="25" customWidth="1"/>
  </cols>
  <sheetData>
    <row r="1" spans="1:8" ht="21" x14ac:dyDescent="0.35">
      <c r="A1" s="2" t="s">
        <v>3</v>
      </c>
      <c r="B1" s="1"/>
    </row>
    <row r="2" spans="1:8" ht="18.75" x14ac:dyDescent="0.3">
      <c r="A2" s="3" t="s">
        <v>52</v>
      </c>
      <c r="B2" s="1"/>
    </row>
    <row r="3" spans="1:8" ht="18.75" x14ac:dyDescent="0.3">
      <c r="A3" s="3"/>
      <c r="B3" s="1"/>
    </row>
    <row r="4" spans="1:8" ht="18.75" x14ac:dyDescent="0.3">
      <c r="A4" s="3" t="s">
        <v>4</v>
      </c>
      <c r="B4" s="1"/>
    </row>
    <row r="6" spans="1:8" x14ac:dyDescent="0.25">
      <c r="A6" s="4" t="s">
        <v>23</v>
      </c>
      <c r="B6" s="4" t="s">
        <v>2</v>
      </c>
    </row>
    <row r="7" spans="1:8" x14ac:dyDescent="0.25">
      <c r="A7" s="5">
        <v>43009</v>
      </c>
      <c r="B7" s="6">
        <v>2829703.2800000003</v>
      </c>
      <c r="D7" s="11"/>
      <c r="F7" s="10"/>
    </row>
    <row r="8" spans="1:8" x14ac:dyDescent="0.25">
      <c r="A8" s="5">
        <v>43040</v>
      </c>
      <c r="B8" s="6">
        <v>2772054.2200000016</v>
      </c>
      <c r="D8" s="11"/>
      <c r="F8" s="10"/>
    </row>
    <row r="9" spans="1:8" x14ac:dyDescent="0.25">
      <c r="A9" s="5">
        <v>43070</v>
      </c>
      <c r="B9" s="6">
        <v>2967601.1499999994</v>
      </c>
      <c r="D9" s="11"/>
      <c r="F9" s="10"/>
    </row>
    <row r="12" spans="1:8" x14ac:dyDescent="0.25">
      <c r="A12" s="15"/>
      <c r="B12" s="15"/>
      <c r="C12" s="15"/>
      <c r="D12" s="15"/>
      <c r="E12" s="18"/>
      <c r="F12" s="18"/>
      <c r="G12" s="18"/>
      <c r="H12" s="18"/>
    </row>
    <row r="13" spans="1:8" x14ac:dyDescent="0.25">
      <c r="E13" s="18"/>
      <c r="F13" s="18"/>
      <c r="G13" s="18"/>
      <c r="H13" s="18"/>
    </row>
    <row r="14" spans="1:8" ht="15.75" x14ac:dyDescent="0.25">
      <c r="A14" s="3" t="s">
        <v>30</v>
      </c>
    </row>
    <row r="16" spans="1:8" x14ac:dyDescent="0.25">
      <c r="A16" s="13">
        <v>43131</v>
      </c>
      <c r="B16" s="14">
        <v>47398892.009999998</v>
      </c>
    </row>
    <row r="19" spans="1:3" ht="15.75" x14ac:dyDescent="0.25">
      <c r="A19" s="3" t="s">
        <v>48</v>
      </c>
    </row>
    <row r="21" spans="1:3" x14ac:dyDescent="0.25">
      <c r="A21" s="7" t="s">
        <v>53</v>
      </c>
      <c r="B21" s="16">
        <v>374962</v>
      </c>
    </row>
    <row r="22" spans="1:3" x14ac:dyDescent="0.25">
      <c r="A22" s="7" t="s">
        <v>35</v>
      </c>
      <c r="B22" s="16">
        <v>436947.10249999998</v>
      </c>
    </row>
    <row r="23" spans="1:3" x14ac:dyDescent="0.25">
      <c r="A23" s="7" t="s">
        <v>36</v>
      </c>
      <c r="B23" s="16">
        <v>134096.47999999998</v>
      </c>
    </row>
    <row r="24" spans="1:3" x14ac:dyDescent="0.25">
      <c r="A24" s="7" t="s">
        <v>37</v>
      </c>
      <c r="B24" s="16">
        <v>4000000</v>
      </c>
    </row>
    <row r="25" spans="1:3" x14ac:dyDescent="0.25">
      <c r="A25" s="7" t="s">
        <v>38</v>
      </c>
      <c r="B25" s="16">
        <v>320250.84999999998</v>
      </c>
    </row>
    <row r="26" spans="1:3" x14ac:dyDescent="0.25">
      <c r="A26" s="7" t="s">
        <v>39</v>
      </c>
      <c r="B26" s="16">
        <v>9468347.6899999995</v>
      </c>
    </row>
    <row r="27" spans="1:3" x14ac:dyDescent="0.25">
      <c r="A27" s="7" t="s">
        <v>45</v>
      </c>
      <c r="B27" s="16">
        <v>4000000</v>
      </c>
    </row>
    <row r="28" spans="1:3" x14ac:dyDescent="0.25">
      <c r="A28" s="7" t="s">
        <v>40</v>
      </c>
      <c r="B28" s="16">
        <v>14545442</v>
      </c>
    </row>
    <row r="29" spans="1:3" x14ac:dyDescent="0.25">
      <c r="A29" s="7" t="s">
        <v>54</v>
      </c>
      <c r="B29" s="16">
        <v>969696.10666666599</v>
      </c>
      <c r="C29" t="s">
        <v>43</v>
      </c>
    </row>
    <row r="30" spans="1:3" x14ac:dyDescent="0.25">
      <c r="A30" s="7" t="s">
        <v>41</v>
      </c>
      <c r="B30" s="16">
        <f>SUM(B21:B29)</f>
        <v>34249742.229166664</v>
      </c>
    </row>
    <row r="34" spans="1:2" ht="15.75" x14ac:dyDescent="0.25">
      <c r="A34" s="3" t="s">
        <v>6</v>
      </c>
    </row>
    <row r="35" spans="1:2" x14ac:dyDescent="0.25">
      <c r="A35" s="12" t="s">
        <v>42</v>
      </c>
    </row>
    <row r="37" spans="1:2" x14ac:dyDescent="0.25">
      <c r="A37" s="13">
        <v>43131</v>
      </c>
      <c r="B37" s="14">
        <f>B16-B30</f>
        <v>13149149.780833334</v>
      </c>
    </row>
    <row r="40" spans="1:2" x14ac:dyDescent="0.25">
      <c r="A40" s="17"/>
      <c r="B40" s="9"/>
    </row>
    <row r="41" spans="1:2" x14ac:dyDescent="0.25">
      <c r="A41" s="12" t="s">
        <v>78</v>
      </c>
      <c r="B41" s="9"/>
    </row>
    <row r="42" spans="1:2" x14ac:dyDescent="0.25">
      <c r="A42" s="12"/>
      <c r="B42" s="9"/>
    </row>
    <row r="43" spans="1:2" x14ac:dyDescent="0.25">
      <c r="B43" s="10"/>
    </row>
    <row r="45" spans="1:2" x14ac:dyDescent="0.25">
      <c r="B45" s="10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"/>
  <dimension ref="A1:H47"/>
  <sheetViews>
    <sheetView topLeftCell="A10" workbookViewId="0"/>
  </sheetViews>
  <sheetFormatPr defaultRowHeight="15" x14ac:dyDescent="0.25"/>
  <cols>
    <col min="1" max="1" width="31.42578125" customWidth="1"/>
    <col min="2" max="2" width="20.7109375" customWidth="1"/>
    <col min="4" max="4" width="24.5703125" customWidth="1"/>
    <col min="6" max="6" width="25" customWidth="1"/>
  </cols>
  <sheetData>
    <row r="1" spans="1:8" ht="21" x14ac:dyDescent="0.35">
      <c r="A1" s="2" t="s">
        <v>3</v>
      </c>
      <c r="B1" s="1"/>
    </row>
    <row r="2" spans="1:8" ht="18.75" x14ac:dyDescent="0.3">
      <c r="A2" s="3" t="s">
        <v>51</v>
      </c>
      <c r="B2" s="1"/>
    </row>
    <row r="3" spans="1:8" ht="18.75" x14ac:dyDescent="0.3">
      <c r="A3" s="3"/>
      <c r="B3" s="1"/>
    </row>
    <row r="4" spans="1:8" ht="18.75" x14ac:dyDescent="0.3">
      <c r="A4" s="3" t="s">
        <v>4</v>
      </c>
      <c r="B4" s="1"/>
    </row>
    <row r="6" spans="1:8" x14ac:dyDescent="0.25">
      <c r="A6" s="4" t="s">
        <v>23</v>
      </c>
      <c r="B6" s="4" t="s">
        <v>2</v>
      </c>
    </row>
    <row r="7" spans="1:8" x14ac:dyDescent="0.25">
      <c r="A7" s="5">
        <v>42917</v>
      </c>
      <c r="B7" s="6">
        <v>2940504.2599999993</v>
      </c>
      <c r="D7" s="11"/>
      <c r="F7" s="10"/>
    </row>
    <row r="8" spans="1:8" x14ac:dyDescent="0.25">
      <c r="A8" s="5">
        <v>42948</v>
      </c>
      <c r="B8" s="6">
        <v>2849752.3800000018</v>
      </c>
      <c r="D8" s="11"/>
      <c r="F8" s="10"/>
    </row>
    <row r="9" spans="1:8" x14ac:dyDescent="0.25">
      <c r="A9" s="5">
        <v>42979</v>
      </c>
      <c r="B9" s="6">
        <v>2835694.5000000009</v>
      </c>
      <c r="D9" s="11"/>
      <c r="F9" s="10"/>
    </row>
    <row r="12" spans="1:8" x14ac:dyDescent="0.25">
      <c r="A12" s="15"/>
      <c r="B12" s="15"/>
      <c r="C12" s="15"/>
      <c r="D12" s="15"/>
      <c r="E12" s="18"/>
      <c r="F12" s="18"/>
      <c r="G12" s="18"/>
      <c r="H12" s="18"/>
    </row>
    <row r="13" spans="1:8" x14ac:dyDescent="0.25">
      <c r="E13" s="18"/>
      <c r="F13" s="18"/>
      <c r="G13" s="18"/>
      <c r="H13" s="18"/>
    </row>
    <row r="14" spans="1:8" ht="15.75" x14ac:dyDescent="0.25">
      <c r="A14" s="3" t="s">
        <v>30</v>
      </c>
    </row>
    <row r="16" spans="1:8" x14ac:dyDescent="0.25">
      <c r="A16" s="13">
        <v>43039</v>
      </c>
      <c r="B16" s="14">
        <v>45077481.329999998</v>
      </c>
    </row>
    <row r="19" spans="1:3" ht="15.75" x14ac:dyDescent="0.25">
      <c r="A19" s="3" t="s">
        <v>48</v>
      </c>
    </row>
    <row r="21" spans="1:3" x14ac:dyDescent="0.25">
      <c r="A21" s="7" t="s">
        <v>31</v>
      </c>
      <c r="B21" s="16">
        <v>374962</v>
      </c>
    </row>
    <row r="22" spans="1:3" x14ac:dyDescent="0.25">
      <c r="A22" s="7" t="s">
        <v>32</v>
      </c>
      <c r="B22" s="16">
        <v>0</v>
      </c>
    </row>
    <row r="23" spans="1:3" x14ac:dyDescent="0.25">
      <c r="A23" s="7" t="s">
        <v>33</v>
      </c>
      <c r="B23" s="16">
        <v>0</v>
      </c>
    </row>
    <row r="24" spans="1:3" x14ac:dyDescent="0.25">
      <c r="A24" s="7" t="s">
        <v>34</v>
      </c>
      <c r="B24" s="16">
        <v>0</v>
      </c>
    </row>
    <row r="25" spans="1:3" x14ac:dyDescent="0.25">
      <c r="A25" s="7" t="s">
        <v>35</v>
      </c>
      <c r="B25" s="16">
        <v>1343394.63</v>
      </c>
    </row>
    <row r="26" spans="1:3" x14ac:dyDescent="0.25">
      <c r="A26" s="7" t="s">
        <v>36</v>
      </c>
      <c r="B26" s="16">
        <v>134096</v>
      </c>
    </row>
    <row r="27" spans="1:3" x14ac:dyDescent="0.25">
      <c r="A27" s="7" t="s">
        <v>37</v>
      </c>
      <c r="B27" s="16">
        <v>4000000</v>
      </c>
    </row>
    <row r="28" spans="1:3" x14ac:dyDescent="0.25">
      <c r="A28" s="7" t="s">
        <v>38</v>
      </c>
      <c r="B28" s="16">
        <v>367510.81</v>
      </c>
    </row>
    <row r="29" spans="1:3" x14ac:dyDescent="0.25">
      <c r="A29" s="7" t="s">
        <v>39</v>
      </c>
      <c r="B29" s="16">
        <v>9468347.6899999995</v>
      </c>
    </row>
    <row r="30" spans="1:3" x14ac:dyDescent="0.25">
      <c r="A30" s="7" t="s">
        <v>45</v>
      </c>
      <c r="B30" s="16">
        <v>4000000</v>
      </c>
    </row>
    <row r="31" spans="1:3" x14ac:dyDescent="0.25">
      <c r="A31" s="7" t="s">
        <v>40</v>
      </c>
      <c r="B31" s="16">
        <v>12121201.619999999</v>
      </c>
      <c r="C31" t="s">
        <v>43</v>
      </c>
    </row>
    <row r="32" spans="1:3" x14ac:dyDescent="0.25">
      <c r="A32" s="7" t="s">
        <v>41</v>
      </c>
      <c r="B32" s="16">
        <f>SUM(B21:B31)</f>
        <v>31809512.75</v>
      </c>
    </row>
    <row r="36" spans="1:2" ht="15.75" x14ac:dyDescent="0.25">
      <c r="A36" s="3" t="s">
        <v>6</v>
      </c>
    </row>
    <row r="37" spans="1:2" x14ac:dyDescent="0.25">
      <c r="A37" s="12" t="s">
        <v>42</v>
      </c>
    </row>
    <row r="39" spans="1:2" x14ac:dyDescent="0.25">
      <c r="A39" s="13">
        <v>43039</v>
      </c>
      <c r="B39" s="14">
        <f>B16-B32</f>
        <v>13267968.579999998</v>
      </c>
    </row>
    <row r="42" spans="1:2" x14ac:dyDescent="0.25">
      <c r="A42" s="17"/>
      <c r="B42" s="9"/>
    </row>
    <row r="43" spans="1:2" x14ac:dyDescent="0.25">
      <c r="A43" s="12" t="s">
        <v>50</v>
      </c>
      <c r="B43" s="9"/>
    </row>
    <row r="44" spans="1:2" x14ac:dyDescent="0.25">
      <c r="A44" s="12"/>
      <c r="B44" s="9"/>
    </row>
    <row r="45" spans="1:2" x14ac:dyDescent="0.25">
      <c r="B45" s="10"/>
    </row>
    <row r="47" spans="1:2" x14ac:dyDescent="0.25">
      <c r="B47" s="10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"/>
  <dimension ref="A1:H47"/>
  <sheetViews>
    <sheetView workbookViewId="0"/>
  </sheetViews>
  <sheetFormatPr defaultRowHeight="15" x14ac:dyDescent="0.25"/>
  <cols>
    <col min="1" max="1" width="31.42578125" customWidth="1"/>
    <col min="2" max="2" width="20.7109375" customWidth="1"/>
    <col min="4" max="4" width="24.5703125" customWidth="1"/>
    <col min="6" max="6" width="25" customWidth="1"/>
  </cols>
  <sheetData>
    <row r="1" spans="1:8" ht="21" x14ac:dyDescent="0.35">
      <c r="A1" s="2" t="s">
        <v>3</v>
      </c>
      <c r="B1" s="1"/>
    </row>
    <row r="2" spans="1:8" ht="18.75" x14ac:dyDescent="0.3">
      <c r="A2" s="3" t="s">
        <v>49</v>
      </c>
      <c r="B2" s="1"/>
    </row>
    <row r="3" spans="1:8" ht="18.75" x14ac:dyDescent="0.3">
      <c r="A3" s="3"/>
      <c r="B3" s="1"/>
    </row>
    <row r="4" spans="1:8" ht="18.75" x14ac:dyDescent="0.3">
      <c r="A4" s="3" t="s">
        <v>4</v>
      </c>
      <c r="B4" s="1"/>
    </row>
    <row r="6" spans="1:8" x14ac:dyDescent="0.25">
      <c r="A6" s="4" t="s">
        <v>23</v>
      </c>
      <c r="B6" s="4" t="s">
        <v>2</v>
      </c>
    </row>
    <row r="7" spans="1:8" x14ac:dyDescent="0.25">
      <c r="A7" s="5">
        <v>42826</v>
      </c>
      <c r="B7" s="6">
        <v>2992058.6900000004</v>
      </c>
      <c r="D7" s="11"/>
      <c r="F7" s="10"/>
    </row>
    <row r="8" spans="1:8" x14ac:dyDescent="0.25">
      <c r="A8" s="5">
        <v>42856</v>
      </c>
      <c r="B8" s="6">
        <v>2968944.459999999</v>
      </c>
      <c r="D8" s="11"/>
      <c r="F8" s="10"/>
    </row>
    <row r="9" spans="1:8" x14ac:dyDescent="0.25">
      <c r="A9" s="5">
        <v>42887</v>
      </c>
      <c r="B9" s="6">
        <v>2973512.7700000019</v>
      </c>
      <c r="D9" s="11"/>
      <c r="F9" s="10"/>
    </row>
    <row r="12" spans="1:8" x14ac:dyDescent="0.25">
      <c r="A12" s="15"/>
      <c r="B12" s="15"/>
      <c r="C12" s="15"/>
      <c r="D12" s="15"/>
      <c r="E12" s="18"/>
      <c r="F12" s="18"/>
      <c r="G12" s="18"/>
      <c r="H12" s="18"/>
    </row>
    <row r="13" spans="1:8" x14ac:dyDescent="0.25">
      <c r="E13" s="18"/>
      <c r="F13" s="18"/>
      <c r="G13" s="18"/>
      <c r="H13" s="18"/>
    </row>
    <row r="14" spans="1:8" ht="15.75" x14ac:dyDescent="0.25">
      <c r="A14" s="3" t="s">
        <v>30</v>
      </c>
    </row>
    <row r="16" spans="1:8" x14ac:dyDescent="0.25">
      <c r="A16" s="13">
        <v>42947</v>
      </c>
      <c r="B16" s="14">
        <v>43699578.409999996</v>
      </c>
    </row>
    <row r="19" spans="1:3" ht="15.75" x14ac:dyDescent="0.25">
      <c r="A19" s="3" t="s">
        <v>48</v>
      </c>
    </row>
    <row r="21" spans="1:3" x14ac:dyDescent="0.25">
      <c r="A21" s="7" t="s">
        <v>31</v>
      </c>
      <c r="B21" s="16">
        <v>374962</v>
      </c>
    </row>
    <row r="22" spans="1:3" x14ac:dyDescent="0.25">
      <c r="A22" s="7" t="s">
        <v>32</v>
      </c>
      <c r="B22" s="16">
        <v>0</v>
      </c>
    </row>
    <row r="23" spans="1:3" x14ac:dyDescent="0.25">
      <c r="A23" s="7" t="s">
        <v>33</v>
      </c>
      <c r="B23" s="16">
        <v>74131</v>
      </c>
    </row>
    <row r="24" spans="1:3" x14ac:dyDescent="0.25">
      <c r="A24" s="7" t="s">
        <v>34</v>
      </c>
      <c r="B24" s="16">
        <v>1094138</v>
      </c>
    </row>
    <row r="25" spans="1:3" x14ac:dyDescent="0.25">
      <c r="A25" s="7" t="s">
        <v>35</v>
      </c>
      <c r="B25" s="16">
        <v>2033896</v>
      </c>
    </row>
    <row r="26" spans="1:3" x14ac:dyDescent="0.25">
      <c r="A26" s="7" t="s">
        <v>36</v>
      </c>
      <c r="B26" s="16">
        <v>134096</v>
      </c>
    </row>
    <row r="27" spans="1:3" x14ac:dyDescent="0.25">
      <c r="A27" s="7" t="s">
        <v>37</v>
      </c>
      <c r="B27" s="16">
        <v>4000000</v>
      </c>
    </row>
    <row r="28" spans="1:3" x14ac:dyDescent="0.25">
      <c r="A28" s="7" t="s">
        <v>38</v>
      </c>
      <c r="B28" s="16">
        <v>444158</v>
      </c>
    </row>
    <row r="29" spans="1:3" x14ac:dyDescent="0.25">
      <c r="A29" s="7" t="s">
        <v>39</v>
      </c>
      <c r="B29" s="16">
        <v>9468347.6899999995</v>
      </c>
    </row>
    <row r="30" spans="1:3" x14ac:dyDescent="0.25">
      <c r="A30" s="7" t="s">
        <v>45</v>
      </c>
      <c r="B30" s="16">
        <v>4000000</v>
      </c>
    </row>
    <row r="31" spans="1:3" x14ac:dyDescent="0.25">
      <c r="A31" s="7" t="s">
        <v>40</v>
      </c>
      <c r="B31" s="16">
        <v>8484841</v>
      </c>
      <c r="C31" t="s">
        <v>43</v>
      </c>
    </row>
    <row r="32" spans="1:3" x14ac:dyDescent="0.25">
      <c r="A32" s="7" t="s">
        <v>41</v>
      </c>
      <c r="B32" s="16">
        <f>SUM(B21:B31)</f>
        <v>30108569.689999998</v>
      </c>
    </row>
    <row r="36" spans="1:2" ht="15.75" x14ac:dyDescent="0.25">
      <c r="A36" s="3" t="s">
        <v>6</v>
      </c>
    </row>
    <row r="37" spans="1:2" x14ac:dyDescent="0.25">
      <c r="A37" s="12" t="s">
        <v>42</v>
      </c>
    </row>
    <row r="39" spans="1:2" x14ac:dyDescent="0.25">
      <c r="A39" s="13">
        <v>42947</v>
      </c>
      <c r="B39" s="14">
        <f>B16-B32</f>
        <v>13591008.719999999</v>
      </c>
    </row>
    <row r="42" spans="1:2" x14ac:dyDescent="0.25">
      <c r="A42" s="17"/>
      <c r="B42" s="9"/>
    </row>
    <row r="43" spans="1:2" x14ac:dyDescent="0.25">
      <c r="A43" s="12" t="s">
        <v>50</v>
      </c>
      <c r="B43" s="9"/>
    </row>
    <row r="44" spans="1:2" x14ac:dyDescent="0.25">
      <c r="A44" s="12"/>
      <c r="B44" s="9"/>
    </row>
    <row r="45" spans="1:2" x14ac:dyDescent="0.25">
      <c r="B45" s="10"/>
    </row>
    <row r="47" spans="1:2" x14ac:dyDescent="0.25">
      <c r="B47" s="10"/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3"/>
  <dimension ref="A1:H47"/>
  <sheetViews>
    <sheetView workbookViewId="0"/>
  </sheetViews>
  <sheetFormatPr defaultRowHeight="15" x14ac:dyDescent="0.25"/>
  <cols>
    <col min="1" max="1" width="31.42578125" customWidth="1"/>
    <col min="2" max="2" width="20.7109375" customWidth="1"/>
    <col min="4" max="4" width="24.5703125" customWidth="1"/>
    <col min="6" max="6" width="25" customWidth="1"/>
  </cols>
  <sheetData>
    <row r="1" spans="1:8" ht="21" x14ac:dyDescent="0.35">
      <c r="A1" s="2" t="s">
        <v>3</v>
      </c>
      <c r="B1" s="1"/>
    </row>
    <row r="2" spans="1:8" ht="18.75" x14ac:dyDescent="0.3">
      <c r="A2" s="3" t="s">
        <v>29</v>
      </c>
      <c r="B2" s="1"/>
    </row>
    <row r="3" spans="1:8" ht="18.75" x14ac:dyDescent="0.3">
      <c r="A3" s="3"/>
      <c r="B3" s="1"/>
    </row>
    <row r="4" spans="1:8" ht="18.75" x14ac:dyDescent="0.3">
      <c r="A4" s="3" t="s">
        <v>4</v>
      </c>
      <c r="B4" s="1"/>
    </row>
    <row r="6" spans="1:8" x14ac:dyDescent="0.25">
      <c r="A6" s="4" t="s">
        <v>23</v>
      </c>
      <c r="B6" s="4" t="s">
        <v>2</v>
      </c>
    </row>
    <row r="7" spans="1:8" x14ac:dyDescent="0.25">
      <c r="A7" s="5">
        <v>42736</v>
      </c>
      <c r="B7" s="6">
        <v>3109237.69</v>
      </c>
      <c r="D7" s="11"/>
      <c r="F7" s="10"/>
    </row>
    <row r="8" spans="1:8" x14ac:dyDescent="0.25">
      <c r="A8" s="5">
        <v>42767</v>
      </c>
      <c r="B8" s="6">
        <v>3047763.2299999995</v>
      </c>
      <c r="D8" s="11"/>
      <c r="F8" s="10"/>
    </row>
    <row r="9" spans="1:8" x14ac:dyDescent="0.25">
      <c r="A9" s="5">
        <v>42795</v>
      </c>
      <c r="B9" s="6">
        <v>3027327.4300000011</v>
      </c>
      <c r="D9" s="11"/>
      <c r="F9" s="10"/>
    </row>
    <row r="12" spans="1:8" x14ac:dyDescent="0.25">
      <c r="A12" s="15"/>
      <c r="B12" s="15"/>
      <c r="C12" s="15"/>
      <c r="D12" s="15"/>
      <c r="E12" s="18"/>
      <c r="F12" s="18"/>
      <c r="G12" s="18"/>
      <c r="H12" s="18"/>
    </row>
    <row r="13" spans="1:8" x14ac:dyDescent="0.25">
      <c r="E13" s="18"/>
      <c r="F13" s="18"/>
      <c r="G13" s="18"/>
      <c r="H13" s="18"/>
    </row>
    <row r="14" spans="1:8" ht="15.75" x14ac:dyDescent="0.25">
      <c r="A14" s="3" t="s">
        <v>30</v>
      </c>
    </row>
    <row r="16" spans="1:8" x14ac:dyDescent="0.25">
      <c r="A16" s="13">
        <v>42855</v>
      </c>
      <c r="B16" s="14">
        <v>41790170.299999997</v>
      </c>
    </row>
    <row r="19" spans="1:3" ht="15.75" x14ac:dyDescent="0.25">
      <c r="A19" s="3" t="s">
        <v>48</v>
      </c>
    </row>
    <row r="21" spans="1:3" x14ac:dyDescent="0.25">
      <c r="A21" s="7" t="s">
        <v>31</v>
      </c>
      <c r="B21" s="16">
        <v>758799.05</v>
      </c>
    </row>
    <row r="22" spans="1:3" x14ac:dyDescent="0.25">
      <c r="A22" s="7" t="s">
        <v>32</v>
      </c>
      <c r="B22" s="16">
        <v>104019.45</v>
      </c>
    </row>
    <row r="23" spans="1:3" x14ac:dyDescent="0.25">
      <c r="A23" s="7" t="s">
        <v>33</v>
      </c>
      <c r="B23" s="16">
        <v>1230118.3400000001</v>
      </c>
    </row>
    <row r="24" spans="1:3" x14ac:dyDescent="0.25">
      <c r="A24" s="7" t="s">
        <v>34</v>
      </c>
      <c r="B24" s="16">
        <v>1863503.93</v>
      </c>
    </row>
    <row r="25" spans="1:3" x14ac:dyDescent="0.25">
      <c r="A25" s="7" t="s">
        <v>35</v>
      </c>
      <c r="B25" s="16">
        <v>2804563.4</v>
      </c>
    </row>
    <row r="26" spans="1:3" x14ac:dyDescent="0.25">
      <c r="A26" s="7" t="s">
        <v>36</v>
      </c>
      <c r="B26" s="16">
        <v>136334.85</v>
      </c>
    </row>
    <row r="27" spans="1:3" x14ac:dyDescent="0.25">
      <c r="A27" s="7" t="s">
        <v>37</v>
      </c>
      <c r="B27" s="16">
        <v>4000000</v>
      </c>
    </row>
    <row r="28" spans="1:3" x14ac:dyDescent="0.25">
      <c r="A28" s="7" t="s">
        <v>38</v>
      </c>
      <c r="B28" s="16">
        <v>500000</v>
      </c>
    </row>
    <row r="29" spans="1:3" x14ac:dyDescent="0.25">
      <c r="A29" s="7" t="s">
        <v>39</v>
      </c>
      <c r="B29" s="16">
        <v>9468347.6899999995</v>
      </c>
    </row>
    <row r="30" spans="1:3" x14ac:dyDescent="0.25">
      <c r="A30" s="7" t="s">
        <v>45</v>
      </c>
      <c r="B30" s="16">
        <v>4000000</v>
      </c>
      <c r="C30" t="s">
        <v>43</v>
      </c>
    </row>
    <row r="31" spans="1:3" x14ac:dyDescent="0.25">
      <c r="A31" s="7" t="s">
        <v>40</v>
      </c>
      <c r="B31" s="16">
        <f>(14545441.6/12)*4</f>
        <v>4848480.5333333332</v>
      </c>
      <c r="C31" t="s">
        <v>44</v>
      </c>
    </row>
    <row r="32" spans="1:3" x14ac:dyDescent="0.25">
      <c r="A32" s="7" t="s">
        <v>41</v>
      </c>
      <c r="B32" s="16">
        <f>SUM(B21:B31)</f>
        <v>29714167.243333332</v>
      </c>
    </row>
    <row r="36" spans="1:2" ht="15.75" x14ac:dyDescent="0.25">
      <c r="A36" s="3" t="s">
        <v>6</v>
      </c>
    </row>
    <row r="37" spans="1:2" x14ac:dyDescent="0.25">
      <c r="A37" s="12" t="s">
        <v>42</v>
      </c>
    </row>
    <row r="39" spans="1:2" x14ac:dyDescent="0.25">
      <c r="A39" s="13">
        <v>42855</v>
      </c>
      <c r="B39" s="14">
        <f>B16-B32</f>
        <v>12076003.056666665</v>
      </c>
    </row>
    <row r="42" spans="1:2" x14ac:dyDescent="0.25">
      <c r="A42" s="17" t="s">
        <v>47</v>
      </c>
      <c r="B42" s="9"/>
    </row>
    <row r="43" spans="1:2" x14ac:dyDescent="0.25">
      <c r="A43" s="12" t="s">
        <v>46</v>
      </c>
      <c r="B43" s="9"/>
    </row>
    <row r="44" spans="1:2" x14ac:dyDescent="0.25">
      <c r="A44" s="12"/>
      <c r="B44" s="9"/>
    </row>
    <row r="45" spans="1:2" x14ac:dyDescent="0.25">
      <c r="B45" s="10"/>
    </row>
    <row r="47" spans="1:2" x14ac:dyDescent="0.25">
      <c r="B47" s="10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4"/>
  <dimension ref="A1:F22"/>
  <sheetViews>
    <sheetView workbookViewId="0"/>
  </sheetViews>
  <sheetFormatPr defaultRowHeight="15" x14ac:dyDescent="0.25"/>
  <cols>
    <col min="1" max="2" width="20.7109375" customWidth="1"/>
    <col min="4" max="4" width="24.5703125" customWidth="1"/>
    <col min="6" max="6" width="25" customWidth="1"/>
  </cols>
  <sheetData>
    <row r="1" spans="1:6" ht="21" x14ac:dyDescent="0.35">
      <c r="A1" s="2" t="s">
        <v>3</v>
      </c>
      <c r="B1" s="1"/>
    </row>
    <row r="2" spans="1:6" ht="18.75" x14ac:dyDescent="0.3">
      <c r="A2" s="3" t="s">
        <v>26</v>
      </c>
      <c r="B2" s="1"/>
    </row>
    <row r="3" spans="1:6" ht="18.75" x14ac:dyDescent="0.3">
      <c r="A3" s="3"/>
      <c r="B3" s="1"/>
    </row>
    <row r="4" spans="1:6" ht="18.75" x14ac:dyDescent="0.3">
      <c r="A4" s="3" t="s">
        <v>4</v>
      </c>
      <c r="B4" s="1"/>
    </row>
    <row r="6" spans="1:6" x14ac:dyDescent="0.25">
      <c r="A6" s="4" t="s">
        <v>23</v>
      </c>
      <c r="B6" s="4" t="s">
        <v>2</v>
      </c>
    </row>
    <row r="7" spans="1:6" x14ac:dyDescent="0.25">
      <c r="A7" s="5">
        <v>42644</v>
      </c>
      <c r="B7" s="6">
        <v>3159844.7199999997</v>
      </c>
      <c r="D7" s="11"/>
      <c r="F7" s="10"/>
    </row>
    <row r="8" spans="1:6" x14ac:dyDescent="0.25">
      <c r="A8" s="5">
        <v>42675</v>
      </c>
      <c r="B8" s="6">
        <v>3145005.2200000011</v>
      </c>
      <c r="D8" s="11"/>
      <c r="F8" s="10"/>
    </row>
    <row r="9" spans="1:6" x14ac:dyDescent="0.25">
      <c r="A9" s="5">
        <v>42705</v>
      </c>
      <c r="B9" s="6">
        <v>3131446.6900000018</v>
      </c>
      <c r="D9" s="11"/>
      <c r="F9" s="10"/>
    </row>
    <row r="12" spans="1:6" ht="15.75" x14ac:dyDescent="0.25">
      <c r="A12" s="3" t="s">
        <v>25</v>
      </c>
    </row>
    <row r="14" spans="1:6" x14ac:dyDescent="0.25">
      <c r="A14" s="13">
        <v>42766</v>
      </c>
      <c r="B14" s="14">
        <v>17558728.420000002</v>
      </c>
    </row>
    <row r="17" spans="1:2" x14ac:dyDescent="0.25">
      <c r="B17" s="9"/>
    </row>
    <row r="18" spans="1:2" x14ac:dyDescent="0.25">
      <c r="A18" s="12" t="s">
        <v>27</v>
      </c>
      <c r="B18" s="9"/>
    </row>
    <row r="19" spans="1:2" x14ac:dyDescent="0.25">
      <c r="A19" s="12" t="s">
        <v>28</v>
      </c>
      <c r="B19" s="9"/>
    </row>
    <row r="20" spans="1:2" x14ac:dyDescent="0.25">
      <c r="B20" s="10"/>
    </row>
    <row r="22" spans="1:2" x14ac:dyDescent="0.25">
      <c r="B22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33FD9-E610-47E5-A51C-8D9E8901E326}">
  <dimension ref="A1:H50"/>
  <sheetViews>
    <sheetView workbookViewId="0">
      <selection activeCell="B21" sqref="B21"/>
    </sheetView>
  </sheetViews>
  <sheetFormatPr defaultRowHeight="15" x14ac:dyDescent="0.25"/>
  <cols>
    <col min="1" max="1" width="34.42578125" customWidth="1"/>
    <col min="2" max="2" width="20.7109375" customWidth="1"/>
    <col min="4" max="4" width="24.5703125" customWidth="1"/>
    <col min="5" max="5" width="14.28515625" bestFit="1" customWidth="1"/>
    <col min="6" max="6" width="25" customWidth="1"/>
  </cols>
  <sheetData>
    <row r="1" spans="1:8" ht="21" x14ac:dyDescent="0.35">
      <c r="A1" s="2" t="s">
        <v>3</v>
      </c>
      <c r="B1" s="1"/>
    </row>
    <row r="2" spans="1:8" ht="18.75" x14ac:dyDescent="0.3">
      <c r="A2" s="3" t="s">
        <v>96</v>
      </c>
      <c r="B2" s="1"/>
    </row>
    <row r="3" spans="1:8" ht="18.75" x14ac:dyDescent="0.3">
      <c r="A3" s="3"/>
      <c r="B3" s="1"/>
    </row>
    <row r="4" spans="1:8" ht="18.75" x14ac:dyDescent="0.3">
      <c r="A4" s="3" t="s">
        <v>4</v>
      </c>
      <c r="B4" s="1"/>
    </row>
    <row r="6" spans="1:8" x14ac:dyDescent="0.25">
      <c r="A6" s="4" t="s">
        <v>23</v>
      </c>
      <c r="B6" s="4" t="s">
        <v>2</v>
      </c>
    </row>
    <row r="7" spans="1:8" x14ac:dyDescent="0.25">
      <c r="A7" s="5">
        <v>44013</v>
      </c>
      <c r="B7" s="6">
        <v>3971566.35</v>
      </c>
      <c r="D7" s="11"/>
      <c r="F7" s="10"/>
    </row>
    <row r="8" spans="1:8" x14ac:dyDescent="0.25">
      <c r="A8" s="5">
        <v>44044</v>
      </c>
      <c r="B8" s="6">
        <v>3889726.82</v>
      </c>
      <c r="D8" s="11"/>
      <c r="F8" s="10"/>
    </row>
    <row r="9" spans="1:8" x14ac:dyDescent="0.25">
      <c r="A9" s="5">
        <v>44075</v>
      </c>
      <c r="B9" s="6">
        <v>3853186.29</v>
      </c>
      <c r="D9" s="11"/>
      <c r="F9" s="10"/>
    </row>
    <row r="12" spans="1:8" x14ac:dyDescent="0.25">
      <c r="A12" s="15"/>
      <c r="B12" s="15"/>
      <c r="C12" s="15"/>
      <c r="D12" s="15"/>
      <c r="E12" s="18"/>
      <c r="F12" s="18"/>
      <c r="G12" s="18"/>
      <c r="H12" s="18"/>
    </row>
    <row r="13" spans="1:8" x14ac:dyDescent="0.25">
      <c r="E13" s="18"/>
      <c r="F13" s="18"/>
      <c r="G13" s="18"/>
      <c r="H13" s="18"/>
    </row>
    <row r="14" spans="1:8" ht="15.75" x14ac:dyDescent="0.25">
      <c r="A14" s="3" t="s">
        <v>30</v>
      </c>
    </row>
    <row r="16" spans="1:8" x14ac:dyDescent="0.25">
      <c r="A16" s="13">
        <v>44135</v>
      </c>
      <c r="B16" s="14">
        <v>91732978.829999998</v>
      </c>
      <c r="D16" s="20"/>
    </row>
    <row r="19" spans="1:3" ht="15.75" x14ac:dyDescent="0.25">
      <c r="A19" s="3" t="s">
        <v>48</v>
      </c>
    </row>
    <row r="21" spans="1:3" x14ac:dyDescent="0.25">
      <c r="A21" s="7" t="s">
        <v>67</v>
      </c>
      <c r="B21" s="16">
        <v>625878.77</v>
      </c>
    </row>
    <row r="22" spans="1:3" x14ac:dyDescent="0.25">
      <c r="A22" s="7" t="s">
        <v>69</v>
      </c>
      <c r="B22" s="16">
        <v>447517.12</v>
      </c>
    </row>
    <row r="23" spans="1:3" x14ac:dyDescent="0.25">
      <c r="A23" s="7" t="s">
        <v>91</v>
      </c>
      <c r="B23" s="16">
        <v>3188423.92</v>
      </c>
    </row>
    <row r="24" spans="1:3" x14ac:dyDescent="0.25">
      <c r="A24" s="7" t="s">
        <v>92</v>
      </c>
      <c r="B24" s="16">
        <v>6159548.1699999999</v>
      </c>
    </row>
    <row r="25" spans="1:3" x14ac:dyDescent="0.25">
      <c r="A25" s="7" t="s">
        <v>70</v>
      </c>
      <c r="B25" s="16">
        <v>771545.75</v>
      </c>
    </row>
    <row r="26" spans="1:3" x14ac:dyDescent="0.25">
      <c r="A26" s="7" t="s">
        <v>74</v>
      </c>
      <c r="B26" s="16">
        <v>15014779.960000001</v>
      </c>
    </row>
    <row r="27" spans="1:3" x14ac:dyDescent="0.25">
      <c r="A27" s="7" t="s">
        <v>71</v>
      </c>
      <c r="B27" s="16">
        <v>6383540.5300000003</v>
      </c>
    </row>
    <row r="28" spans="1:3" x14ac:dyDescent="0.25">
      <c r="A28" s="7" t="s">
        <v>75</v>
      </c>
      <c r="B28" s="16">
        <v>7100055.5800000001</v>
      </c>
    </row>
    <row r="29" spans="1:3" x14ac:dyDescent="0.25">
      <c r="A29" s="7" t="s">
        <v>76</v>
      </c>
      <c r="B29" s="16">
        <v>10303865.33</v>
      </c>
    </row>
    <row r="30" spans="1:3" x14ac:dyDescent="0.25">
      <c r="A30" s="7" t="s">
        <v>95</v>
      </c>
      <c r="B30" s="16">
        <v>2297498.63</v>
      </c>
    </row>
    <row r="31" spans="1:3" x14ac:dyDescent="0.25">
      <c r="A31" s="7" t="s">
        <v>88</v>
      </c>
      <c r="B31" s="16">
        <v>13669401.333333334</v>
      </c>
      <c r="C31" t="s">
        <v>43</v>
      </c>
    </row>
    <row r="32" spans="1:3" x14ac:dyDescent="0.25">
      <c r="A32" s="7" t="s">
        <v>77</v>
      </c>
      <c r="B32" s="16">
        <v>1245118.2586593507</v>
      </c>
    </row>
    <row r="33" spans="1:3" x14ac:dyDescent="0.25">
      <c r="A33" s="7" t="s">
        <v>82</v>
      </c>
      <c r="B33" s="16">
        <v>1174684.33</v>
      </c>
    </row>
    <row r="34" spans="1:3" x14ac:dyDescent="0.25">
      <c r="A34" s="7" t="s">
        <v>89</v>
      </c>
      <c r="B34" s="16">
        <v>2200961.4058813462</v>
      </c>
      <c r="C34" t="s">
        <v>43</v>
      </c>
    </row>
    <row r="35" spans="1:3" ht="15.75" thickBot="1" x14ac:dyDescent="0.3">
      <c r="A35" s="21" t="s">
        <v>93</v>
      </c>
      <c r="B35" s="22">
        <v>4244997.67</v>
      </c>
    </row>
    <row r="36" spans="1:3" ht="15.75" thickBot="1" x14ac:dyDescent="0.3">
      <c r="A36" s="23" t="s">
        <v>41</v>
      </c>
      <c r="B36" s="24">
        <f>SUM(B21:B35)</f>
        <v>74827816.757874042</v>
      </c>
    </row>
    <row r="37" spans="1:3" x14ac:dyDescent="0.25">
      <c r="A37" s="18"/>
      <c r="B37" s="19"/>
    </row>
    <row r="38" spans="1:3" x14ac:dyDescent="0.25">
      <c r="A38" s="18"/>
      <c r="B38" s="19"/>
    </row>
    <row r="39" spans="1:3" ht="15.75" x14ac:dyDescent="0.25">
      <c r="A39" s="3" t="s">
        <v>6</v>
      </c>
    </row>
    <row r="40" spans="1:3" x14ac:dyDescent="0.25">
      <c r="A40" s="12" t="s">
        <v>42</v>
      </c>
    </row>
    <row r="42" spans="1:3" x14ac:dyDescent="0.25">
      <c r="A42" s="13">
        <v>44135</v>
      </c>
      <c r="B42" s="14">
        <f>B16-B36</f>
        <v>16905162.072125956</v>
      </c>
    </row>
    <row r="45" spans="1:3" x14ac:dyDescent="0.25">
      <c r="A45" s="17"/>
      <c r="B45" s="9"/>
    </row>
    <row r="46" spans="1:3" x14ac:dyDescent="0.25">
      <c r="A46" s="12" t="s">
        <v>86</v>
      </c>
      <c r="B46" s="9"/>
    </row>
    <row r="47" spans="1:3" x14ac:dyDescent="0.25">
      <c r="A47" s="12"/>
      <c r="B47" s="9"/>
    </row>
    <row r="48" spans="1:3" x14ac:dyDescent="0.25">
      <c r="B48" s="10"/>
    </row>
    <row r="50" spans="2:2" x14ac:dyDescent="0.25">
      <c r="B50" s="10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5"/>
  <dimension ref="A1:F22"/>
  <sheetViews>
    <sheetView workbookViewId="0">
      <selection activeCell="A3" sqref="A3"/>
    </sheetView>
  </sheetViews>
  <sheetFormatPr defaultRowHeight="15" x14ac:dyDescent="0.25"/>
  <cols>
    <col min="1" max="2" width="20.7109375" customWidth="1"/>
    <col min="4" max="4" width="24.5703125" customWidth="1"/>
    <col min="6" max="6" width="25" customWidth="1"/>
  </cols>
  <sheetData>
    <row r="1" spans="1:6" ht="21" x14ac:dyDescent="0.35">
      <c r="A1" s="2" t="s">
        <v>3</v>
      </c>
      <c r="B1" s="1"/>
    </row>
    <row r="2" spans="1:6" ht="18.75" x14ac:dyDescent="0.3">
      <c r="A2" s="3" t="s">
        <v>21</v>
      </c>
      <c r="B2" s="1"/>
    </row>
    <row r="3" spans="1:6" ht="18.75" x14ac:dyDescent="0.3">
      <c r="A3" s="3"/>
      <c r="B3" s="1"/>
    </row>
    <row r="4" spans="1:6" ht="18.75" x14ac:dyDescent="0.3">
      <c r="A4" s="3" t="s">
        <v>4</v>
      </c>
      <c r="B4" s="1"/>
    </row>
    <row r="6" spans="1:6" x14ac:dyDescent="0.25">
      <c r="A6" s="4" t="s">
        <v>23</v>
      </c>
      <c r="B6" s="4" t="s">
        <v>2</v>
      </c>
    </row>
    <row r="7" spans="1:6" x14ac:dyDescent="0.25">
      <c r="A7" s="5">
        <v>42552</v>
      </c>
      <c r="B7" s="6">
        <v>3299267.12</v>
      </c>
      <c r="D7" s="11"/>
      <c r="F7" s="10"/>
    </row>
    <row r="8" spans="1:6" x14ac:dyDescent="0.25">
      <c r="A8" s="5">
        <v>42583</v>
      </c>
      <c r="B8" s="6">
        <v>3351930.540000001</v>
      </c>
      <c r="D8" s="11"/>
      <c r="F8" s="10"/>
    </row>
    <row r="9" spans="1:6" x14ac:dyDescent="0.25">
      <c r="A9" s="5">
        <v>42614</v>
      </c>
      <c r="B9" s="6">
        <v>3243992.1700000009</v>
      </c>
      <c r="D9" s="11"/>
      <c r="F9" s="10"/>
    </row>
    <row r="12" spans="1:6" ht="15.75" x14ac:dyDescent="0.25">
      <c r="A12" s="3" t="s">
        <v>25</v>
      </c>
    </row>
    <row r="14" spans="1:6" x14ac:dyDescent="0.25">
      <c r="A14" s="8">
        <v>42674</v>
      </c>
      <c r="B14" s="6">
        <v>16464334.149999999</v>
      </c>
    </row>
    <row r="17" spans="1:2" x14ac:dyDescent="0.25">
      <c r="B17" s="9"/>
    </row>
    <row r="18" spans="1:2" x14ac:dyDescent="0.25">
      <c r="A18" s="12" t="s">
        <v>22</v>
      </c>
      <c r="B18" s="9"/>
    </row>
    <row r="19" spans="1:2" x14ac:dyDescent="0.25">
      <c r="A19" s="12" t="s">
        <v>24</v>
      </c>
      <c r="B19" s="9"/>
    </row>
    <row r="20" spans="1:2" x14ac:dyDescent="0.25">
      <c r="B20" s="10"/>
    </row>
    <row r="22" spans="1:2" x14ac:dyDescent="0.25">
      <c r="B22" s="10"/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6"/>
  <dimension ref="A1:B22"/>
  <sheetViews>
    <sheetView workbookViewId="0">
      <selection activeCell="B14" sqref="B14"/>
    </sheetView>
  </sheetViews>
  <sheetFormatPr defaultRowHeight="15" x14ac:dyDescent="0.25"/>
  <cols>
    <col min="1" max="2" width="20.7109375" customWidth="1"/>
  </cols>
  <sheetData>
    <row r="1" spans="1:2" ht="21" x14ac:dyDescent="0.35">
      <c r="A1" s="2" t="s">
        <v>3</v>
      </c>
      <c r="B1" s="1"/>
    </row>
    <row r="2" spans="1:2" ht="18.75" x14ac:dyDescent="0.3">
      <c r="A2" s="3" t="s">
        <v>20</v>
      </c>
      <c r="B2" s="1"/>
    </row>
    <row r="3" spans="1:2" ht="18.75" x14ac:dyDescent="0.3">
      <c r="A3" s="3"/>
      <c r="B3" s="1"/>
    </row>
    <row r="4" spans="1:2" ht="18.75" x14ac:dyDescent="0.3">
      <c r="A4" s="3" t="s">
        <v>4</v>
      </c>
      <c r="B4" s="1"/>
    </row>
    <row r="6" spans="1:2" x14ac:dyDescent="0.25">
      <c r="A6" s="4" t="s">
        <v>1</v>
      </c>
      <c r="B6" s="4" t="s">
        <v>2</v>
      </c>
    </row>
    <row r="7" spans="1:2" x14ac:dyDescent="0.25">
      <c r="A7" s="5">
        <v>42461</v>
      </c>
      <c r="B7" s="6">
        <v>3306627.8399999989</v>
      </c>
    </row>
    <row r="8" spans="1:2" x14ac:dyDescent="0.25">
      <c r="A8" s="5">
        <v>42491</v>
      </c>
      <c r="B8" s="6">
        <v>3365861.7700000019</v>
      </c>
    </row>
    <row r="9" spans="1:2" x14ac:dyDescent="0.25">
      <c r="A9" s="5">
        <v>42522</v>
      </c>
      <c r="B9" s="6">
        <v>3241326.6999999983</v>
      </c>
    </row>
    <row r="12" spans="1:2" ht="15.75" x14ac:dyDescent="0.25">
      <c r="A12" s="3" t="s">
        <v>6</v>
      </c>
    </row>
    <row r="14" spans="1:2" x14ac:dyDescent="0.25">
      <c r="A14" s="8">
        <v>42551</v>
      </c>
      <c r="B14" s="6">
        <v>14437890.890000001</v>
      </c>
    </row>
    <row r="17" spans="2:2" x14ac:dyDescent="0.25">
      <c r="B17" s="9"/>
    </row>
    <row r="18" spans="2:2" x14ac:dyDescent="0.25">
      <c r="B18" s="9"/>
    </row>
    <row r="19" spans="2:2" x14ac:dyDescent="0.25">
      <c r="B19" s="9"/>
    </row>
    <row r="20" spans="2:2" x14ac:dyDescent="0.25">
      <c r="B20" s="10"/>
    </row>
    <row r="22" spans="2:2" x14ac:dyDescent="0.25">
      <c r="B22" s="10"/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7"/>
  <dimension ref="A1:B22"/>
  <sheetViews>
    <sheetView workbookViewId="0">
      <selection activeCell="A14" sqref="A14"/>
    </sheetView>
  </sheetViews>
  <sheetFormatPr defaultRowHeight="15" x14ac:dyDescent="0.25"/>
  <cols>
    <col min="1" max="2" width="20.7109375" customWidth="1"/>
  </cols>
  <sheetData>
    <row r="1" spans="1:2" ht="21" x14ac:dyDescent="0.35">
      <c r="A1" s="2" t="s">
        <v>3</v>
      </c>
      <c r="B1" s="1"/>
    </row>
    <row r="2" spans="1:2" ht="18.75" x14ac:dyDescent="0.3">
      <c r="A2" s="3" t="s">
        <v>19</v>
      </c>
      <c r="B2" s="1"/>
    </row>
    <row r="3" spans="1:2" ht="18.75" x14ac:dyDescent="0.3">
      <c r="A3" s="3"/>
      <c r="B3" s="1"/>
    </row>
    <row r="4" spans="1:2" ht="18.75" x14ac:dyDescent="0.3">
      <c r="A4" s="3" t="s">
        <v>4</v>
      </c>
      <c r="B4" s="1"/>
    </row>
    <row r="6" spans="1:2" x14ac:dyDescent="0.25">
      <c r="A6" s="4" t="s">
        <v>1</v>
      </c>
      <c r="B6" s="4" t="s">
        <v>2</v>
      </c>
    </row>
    <row r="7" spans="1:2" x14ac:dyDescent="0.25">
      <c r="A7" s="5">
        <v>42370</v>
      </c>
      <c r="B7" s="6">
        <v>3527069.4699999993</v>
      </c>
    </row>
    <row r="8" spans="1:2" x14ac:dyDescent="0.25">
      <c r="A8" s="5">
        <v>42401</v>
      </c>
      <c r="B8" s="6">
        <v>3479999.8499999996</v>
      </c>
    </row>
    <row r="9" spans="1:2" x14ac:dyDescent="0.25">
      <c r="A9" s="5">
        <v>42430</v>
      </c>
      <c r="B9" s="6">
        <v>3395588.7500000005</v>
      </c>
    </row>
    <row r="12" spans="1:2" ht="15.75" x14ac:dyDescent="0.25">
      <c r="A12" s="3" t="s">
        <v>6</v>
      </c>
    </row>
    <row r="14" spans="1:2" x14ac:dyDescent="0.25">
      <c r="A14" s="8">
        <v>42460</v>
      </c>
      <c r="B14" s="6">
        <v>12606978.789999999</v>
      </c>
    </row>
    <row r="17" spans="2:2" x14ac:dyDescent="0.25">
      <c r="B17" s="9"/>
    </row>
    <row r="18" spans="2:2" x14ac:dyDescent="0.25">
      <c r="B18" s="9"/>
    </row>
    <row r="19" spans="2:2" x14ac:dyDescent="0.25">
      <c r="B19" s="9"/>
    </row>
    <row r="20" spans="2:2" x14ac:dyDescent="0.25">
      <c r="B20" s="10"/>
    </row>
    <row r="22" spans="2:2" x14ac:dyDescent="0.25">
      <c r="B22" s="10"/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8"/>
  <dimension ref="A1:B14"/>
  <sheetViews>
    <sheetView workbookViewId="0">
      <selection activeCell="B15" sqref="B15"/>
    </sheetView>
  </sheetViews>
  <sheetFormatPr defaultRowHeight="15" x14ac:dyDescent="0.25"/>
  <cols>
    <col min="1" max="1" width="18.28515625" customWidth="1"/>
    <col min="2" max="2" width="20.7109375" customWidth="1"/>
  </cols>
  <sheetData>
    <row r="1" spans="1:2" ht="21" x14ac:dyDescent="0.35">
      <c r="A1" s="2" t="s">
        <v>3</v>
      </c>
      <c r="B1" s="1"/>
    </row>
    <row r="2" spans="1:2" ht="18.75" x14ac:dyDescent="0.3">
      <c r="A2" s="3" t="s">
        <v>18</v>
      </c>
      <c r="B2" s="1"/>
    </row>
    <row r="3" spans="1:2" ht="18.75" x14ac:dyDescent="0.3">
      <c r="A3" s="3"/>
      <c r="B3" s="1"/>
    </row>
    <row r="4" spans="1:2" ht="18.75" x14ac:dyDescent="0.3">
      <c r="A4" s="3" t="s">
        <v>4</v>
      </c>
      <c r="B4" s="1"/>
    </row>
    <row r="6" spans="1:2" x14ac:dyDescent="0.25">
      <c r="A6" s="4" t="s">
        <v>1</v>
      </c>
      <c r="B6" s="4" t="s">
        <v>2</v>
      </c>
    </row>
    <row r="7" spans="1:2" x14ac:dyDescent="0.25">
      <c r="A7" s="5">
        <v>42278</v>
      </c>
      <c r="B7" s="6">
        <v>3606140.1300000013</v>
      </c>
    </row>
    <row r="8" spans="1:2" x14ac:dyDescent="0.25">
      <c r="A8" s="5">
        <v>42309</v>
      </c>
      <c r="B8" s="6">
        <v>3578729.22</v>
      </c>
    </row>
    <row r="9" spans="1:2" x14ac:dyDescent="0.25">
      <c r="A9" s="5">
        <v>42339</v>
      </c>
      <c r="B9" s="6">
        <v>3577491.2000000016</v>
      </c>
    </row>
    <row r="12" spans="1:2" ht="15.75" x14ac:dyDescent="0.25">
      <c r="A12" s="3" t="s">
        <v>6</v>
      </c>
    </row>
    <row r="14" spans="1:2" x14ac:dyDescent="0.25">
      <c r="A14" s="8">
        <v>42369</v>
      </c>
      <c r="B14" s="6">
        <v>16072980.98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9"/>
  <dimension ref="A1:B14"/>
  <sheetViews>
    <sheetView workbookViewId="0">
      <selection activeCell="B15" sqref="B15"/>
    </sheetView>
  </sheetViews>
  <sheetFormatPr defaultRowHeight="15" x14ac:dyDescent="0.25"/>
  <cols>
    <col min="1" max="1" width="18.28515625" customWidth="1"/>
    <col min="2" max="2" width="20.7109375" customWidth="1"/>
  </cols>
  <sheetData>
    <row r="1" spans="1:2" ht="21" x14ac:dyDescent="0.35">
      <c r="A1" s="2" t="s">
        <v>3</v>
      </c>
      <c r="B1" s="1"/>
    </row>
    <row r="2" spans="1:2" ht="18.75" x14ac:dyDescent="0.3">
      <c r="A2" s="3" t="s">
        <v>17</v>
      </c>
      <c r="B2" s="1"/>
    </row>
    <row r="3" spans="1:2" ht="18.75" x14ac:dyDescent="0.3">
      <c r="A3" s="3"/>
      <c r="B3" s="1"/>
    </row>
    <row r="4" spans="1:2" ht="18.75" x14ac:dyDescent="0.3">
      <c r="A4" s="3" t="s">
        <v>4</v>
      </c>
      <c r="B4" s="1"/>
    </row>
    <row r="6" spans="1:2" x14ac:dyDescent="0.25">
      <c r="A6" s="4" t="s">
        <v>1</v>
      </c>
      <c r="B6" s="4" t="s">
        <v>2</v>
      </c>
    </row>
    <row r="7" spans="1:2" x14ac:dyDescent="0.25">
      <c r="A7" s="5">
        <v>42200</v>
      </c>
      <c r="B7" s="6">
        <v>3833158.55</v>
      </c>
    </row>
    <row r="8" spans="1:2" x14ac:dyDescent="0.25">
      <c r="A8" s="5">
        <v>42231</v>
      </c>
      <c r="B8" s="6">
        <v>3789205.98</v>
      </c>
    </row>
    <row r="9" spans="1:2" x14ac:dyDescent="0.25">
      <c r="A9" s="5">
        <v>42262</v>
      </c>
      <c r="B9" s="6">
        <v>3769734.29</v>
      </c>
    </row>
    <row r="12" spans="1:2" ht="15.75" x14ac:dyDescent="0.25">
      <c r="A12" s="3" t="s">
        <v>6</v>
      </c>
    </row>
    <row r="14" spans="1:2" x14ac:dyDescent="0.25">
      <c r="A14" s="8">
        <v>42277</v>
      </c>
      <c r="B14" s="6">
        <v>14750116.77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0"/>
  <dimension ref="A1:B14"/>
  <sheetViews>
    <sheetView workbookViewId="0">
      <selection activeCell="B15" sqref="B15"/>
    </sheetView>
  </sheetViews>
  <sheetFormatPr defaultRowHeight="15" x14ac:dyDescent="0.25"/>
  <cols>
    <col min="1" max="1" width="18.28515625" customWidth="1"/>
    <col min="2" max="2" width="20.7109375" customWidth="1"/>
  </cols>
  <sheetData>
    <row r="1" spans="1:2" ht="21" x14ac:dyDescent="0.35">
      <c r="A1" s="2" t="s">
        <v>3</v>
      </c>
      <c r="B1" s="1"/>
    </row>
    <row r="2" spans="1:2" ht="18.75" x14ac:dyDescent="0.3">
      <c r="A2" s="3" t="s">
        <v>15</v>
      </c>
      <c r="B2" s="1"/>
    </row>
    <row r="3" spans="1:2" ht="18.75" x14ac:dyDescent="0.3">
      <c r="A3" s="3"/>
      <c r="B3" s="1"/>
    </row>
    <row r="4" spans="1:2" ht="18.75" x14ac:dyDescent="0.3">
      <c r="A4" s="3" t="s">
        <v>4</v>
      </c>
      <c r="B4" s="1"/>
    </row>
    <row r="6" spans="1:2" x14ac:dyDescent="0.25">
      <c r="A6" s="4" t="s">
        <v>1</v>
      </c>
      <c r="B6" s="4" t="s">
        <v>2</v>
      </c>
    </row>
    <row r="7" spans="1:2" x14ac:dyDescent="0.25">
      <c r="A7" s="5">
        <v>42109</v>
      </c>
      <c r="B7" s="6">
        <v>3885038.87</v>
      </c>
    </row>
    <row r="8" spans="1:2" x14ac:dyDescent="0.25">
      <c r="A8" s="5">
        <v>42139</v>
      </c>
      <c r="B8" s="6">
        <v>3802061.4600000023</v>
      </c>
    </row>
    <row r="9" spans="1:2" x14ac:dyDescent="0.25">
      <c r="A9" s="5">
        <v>42170</v>
      </c>
      <c r="B9" s="6">
        <v>3831317.3600000008</v>
      </c>
    </row>
    <row r="12" spans="1:2" ht="15.75" x14ac:dyDescent="0.25">
      <c r="A12" s="3" t="s">
        <v>6</v>
      </c>
    </row>
    <row r="14" spans="1:2" x14ac:dyDescent="0.25">
      <c r="A14" s="7" t="s">
        <v>16</v>
      </c>
      <c r="B14" s="6">
        <v>13917562.289999999</v>
      </c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1"/>
  <dimension ref="A1:B14"/>
  <sheetViews>
    <sheetView workbookViewId="0">
      <selection activeCell="D14" sqref="D14"/>
    </sheetView>
  </sheetViews>
  <sheetFormatPr defaultRowHeight="15" x14ac:dyDescent="0.25"/>
  <cols>
    <col min="1" max="1" width="18.28515625" customWidth="1"/>
    <col min="2" max="2" width="20.7109375" customWidth="1"/>
  </cols>
  <sheetData>
    <row r="1" spans="1:2" ht="21" x14ac:dyDescent="0.35">
      <c r="A1" s="2" t="s">
        <v>3</v>
      </c>
      <c r="B1" s="1"/>
    </row>
    <row r="2" spans="1:2" ht="18.75" x14ac:dyDescent="0.3">
      <c r="A2" s="3" t="s">
        <v>13</v>
      </c>
      <c r="B2" s="1"/>
    </row>
    <row r="3" spans="1:2" ht="18.75" x14ac:dyDescent="0.3">
      <c r="A3" s="3"/>
      <c r="B3" s="1"/>
    </row>
    <row r="4" spans="1:2" ht="18.75" x14ac:dyDescent="0.3">
      <c r="A4" s="3" t="s">
        <v>4</v>
      </c>
      <c r="B4" s="1"/>
    </row>
    <row r="6" spans="1:2" x14ac:dyDescent="0.25">
      <c r="A6" s="4" t="s">
        <v>1</v>
      </c>
      <c r="B6" s="4" t="s">
        <v>2</v>
      </c>
    </row>
    <row r="7" spans="1:2" x14ac:dyDescent="0.25">
      <c r="A7" s="5">
        <v>42005</v>
      </c>
      <c r="B7" s="6">
        <v>3975745.72</v>
      </c>
    </row>
    <row r="8" spans="1:2" x14ac:dyDescent="0.25">
      <c r="A8" s="5">
        <v>42036</v>
      </c>
      <c r="B8" s="6">
        <v>3929154.55</v>
      </c>
    </row>
    <row r="9" spans="1:2" x14ac:dyDescent="0.25">
      <c r="A9" s="5">
        <v>42064</v>
      </c>
      <c r="B9" s="6">
        <v>3950901.76</v>
      </c>
    </row>
    <row r="12" spans="1:2" ht="15.75" x14ac:dyDescent="0.25">
      <c r="A12" s="3" t="s">
        <v>6</v>
      </c>
    </row>
    <row r="14" spans="1:2" x14ac:dyDescent="0.25">
      <c r="A14" s="7" t="s">
        <v>14</v>
      </c>
      <c r="B14" s="6">
        <v>10859497.85</v>
      </c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2"/>
  <dimension ref="A1:B14"/>
  <sheetViews>
    <sheetView workbookViewId="0">
      <selection activeCell="F33" sqref="F33"/>
    </sheetView>
  </sheetViews>
  <sheetFormatPr defaultRowHeight="15" x14ac:dyDescent="0.25"/>
  <cols>
    <col min="1" max="1" width="18.28515625" customWidth="1"/>
    <col min="2" max="2" width="20.7109375" customWidth="1"/>
  </cols>
  <sheetData>
    <row r="1" spans="1:2" ht="21" x14ac:dyDescent="0.35">
      <c r="A1" s="2" t="s">
        <v>3</v>
      </c>
      <c r="B1" s="1"/>
    </row>
    <row r="2" spans="1:2" ht="18.75" x14ac:dyDescent="0.3">
      <c r="A2" s="3" t="s">
        <v>12</v>
      </c>
      <c r="B2" s="1"/>
    </row>
    <row r="3" spans="1:2" ht="18.75" x14ac:dyDescent="0.3">
      <c r="A3" s="3"/>
      <c r="B3" s="1"/>
    </row>
    <row r="4" spans="1:2" ht="18.75" x14ac:dyDescent="0.3">
      <c r="A4" s="3" t="s">
        <v>4</v>
      </c>
      <c r="B4" s="1"/>
    </row>
    <row r="6" spans="1:2" x14ac:dyDescent="0.25">
      <c r="A6" s="4" t="s">
        <v>1</v>
      </c>
      <c r="B6" s="4" t="s">
        <v>2</v>
      </c>
    </row>
    <row r="7" spans="1:2" x14ac:dyDescent="0.25">
      <c r="A7" s="5">
        <v>41913</v>
      </c>
      <c r="B7" s="6">
        <v>4063048.07</v>
      </c>
    </row>
    <row r="8" spans="1:2" x14ac:dyDescent="0.25">
      <c r="A8" s="5">
        <v>41944</v>
      </c>
      <c r="B8" s="6">
        <v>4059221.6700000023</v>
      </c>
    </row>
    <row r="9" spans="1:2" x14ac:dyDescent="0.25">
      <c r="A9" s="5">
        <v>41974</v>
      </c>
      <c r="B9" s="6">
        <v>4038452.96</v>
      </c>
    </row>
    <row r="12" spans="1:2" ht="15.75" x14ac:dyDescent="0.25">
      <c r="A12" s="3" t="s">
        <v>6</v>
      </c>
    </row>
    <row r="14" spans="1:2" x14ac:dyDescent="0.25">
      <c r="A14" s="7" t="s">
        <v>11</v>
      </c>
      <c r="B14" s="6">
        <v>8495605.75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3"/>
  <dimension ref="A1:B14"/>
  <sheetViews>
    <sheetView workbookViewId="0">
      <selection activeCell="B9" sqref="B9"/>
    </sheetView>
  </sheetViews>
  <sheetFormatPr defaultRowHeight="15" x14ac:dyDescent="0.25"/>
  <cols>
    <col min="1" max="1" width="18.28515625" customWidth="1"/>
    <col min="2" max="2" width="20.7109375" customWidth="1"/>
  </cols>
  <sheetData>
    <row r="1" spans="1:2" ht="21" x14ac:dyDescent="0.35">
      <c r="A1" s="2" t="s">
        <v>3</v>
      </c>
      <c r="B1" s="1"/>
    </row>
    <row r="2" spans="1:2" ht="18.75" x14ac:dyDescent="0.3">
      <c r="A2" s="3" t="s">
        <v>10</v>
      </c>
      <c r="B2" s="1"/>
    </row>
    <row r="3" spans="1:2" ht="18.75" x14ac:dyDescent="0.3">
      <c r="A3" s="3"/>
      <c r="B3" s="1"/>
    </row>
    <row r="4" spans="1:2" ht="18.75" x14ac:dyDescent="0.3">
      <c r="A4" s="3" t="s">
        <v>4</v>
      </c>
      <c r="B4" s="1"/>
    </row>
    <row r="6" spans="1:2" x14ac:dyDescent="0.25">
      <c r="A6" s="4" t="s">
        <v>1</v>
      </c>
      <c r="B6" s="4" t="s">
        <v>2</v>
      </c>
    </row>
    <row r="7" spans="1:2" x14ac:dyDescent="0.25">
      <c r="A7" s="5">
        <v>41821</v>
      </c>
      <c r="B7" s="6">
        <v>4255386.6000000015</v>
      </c>
    </row>
    <row r="8" spans="1:2" x14ac:dyDescent="0.25">
      <c r="A8" s="5">
        <v>41852</v>
      </c>
      <c r="B8" s="6">
        <v>4094625.1700000013</v>
      </c>
    </row>
    <row r="9" spans="1:2" x14ac:dyDescent="0.25">
      <c r="A9" s="5">
        <v>41883</v>
      </c>
      <c r="B9" s="6">
        <v>4062271.2700000019</v>
      </c>
    </row>
    <row r="12" spans="1:2" ht="15.75" x14ac:dyDescent="0.25">
      <c r="A12" s="3" t="s">
        <v>6</v>
      </c>
    </row>
    <row r="14" spans="1:2" x14ac:dyDescent="0.25">
      <c r="A14" s="7" t="s">
        <v>9</v>
      </c>
      <c r="B14" s="6">
        <v>5948865.0800000001</v>
      </c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4"/>
  <dimension ref="A1:B14"/>
  <sheetViews>
    <sheetView workbookViewId="0"/>
  </sheetViews>
  <sheetFormatPr defaultRowHeight="15" x14ac:dyDescent="0.25"/>
  <cols>
    <col min="1" max="1" width="18.28515625" customWidth="1"/>
    <col min="2" max="2" width="20.7109375" customWidth="1"/>
  </cols>
  <sheetData>
    <row r="1" spans="1:2" ht="21" x14ac:dyDescent="0.35">
      <c r="A1" s="2" t="s">
        <v>3</v>
      </c>
      <c r="B1" s="1"/>
    </row>
    <row r="2" spans="1:2" ht="18.75" x14ac:dyDescent="0.3">
      <c r="A2" s="3" t="s">
        <v>7</v>
      </c>
      <c r="B2" s="1"/>
    </row>
    <row r="3" spans="1:2" ht="18.75" x14ac:dyDescent="0.3">
      <c r="A3" s="3"/>
      <c r="B3" s="1"/>
    </row>
    <row r="4" spans="1:2" ht="18.75" x14ac:dyDescent="0.3">
      <c r="A4" s="3" t="s">
        <v>4</v>
      </c>
      <c r="B4" s="1"/>
    </row>
    <row r="6" spans="1:2" x14ac:dyDescent="0.25">
      <c r="A6" s="4" t="s">
        <v>1</v>
      </c>
      <c r="B6" s="4" t="s">
        <v>2</v>
      </c>
    </row>
    <row r="7" spans="1:2" x14ac:dyDescent="0.25">
      <c r="A7" s="5">
        <v>41730</v>
      </c>
      <c r="B7" s="6">
        <v>4128402.97</v>
      </c>
    </row>
    <row r="8" spans="1:2" x14ac:dyDescent="0.25">
      <c r="A8" s="5">
        <v>41760</v>
      </c>
      <c r="B8" s="6">
        <v>4089370.84</v>
      </c>
    </row>
    <row r="9" spans="1:2" x14ac:dyDescent="0.25">
      <c r="A9" s="5">
        <v>41791</v>
      </c>
      <c r="B9" s="6">
        <v>4059000.44</v>
      </c>
    </row>
    <row r="12" spans="1:2" ht="15.75" x14ac:dyDescent="0.25">
      <c r="A12" s="3" t="s">
        <v>6</v>
      </c>
    </row>
    <row r="14" spans="1:2" x14ac:dyDescent="0.25">
      <c r="A14" s="7" t="s">
        <v>8</v>
      </c>
      <c r="B14" s="6">
        <v>12097816.08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workbookViewId="0"/>
  </sheetViews>
  <sheetFormatPr defaultRowHeight="15" x14ac:dyDescent="0.25"/>
  <cols>
    <col min="1" max="1" width="34.42578125" customWidth="1"/>
    <col min="2" max="2" width="20.7109375" customWidth="1"/>
    <col min="4" max="4" width="24.5703125" customWidth="1"/>
    <col min="5" max="5" width="14.28515625" bestFit="1" customWidth="1"/>
    <col min="6" max="6" width="25" customWidth="1"/>
    <col min="7" max="7" width="9.140625" customWidth="1"/>
  </cols>
  <sheetData>
    <row r="1" spans="1:8" ht="21" x14ac:dyDescent="0.35">
      <c r="A1" s="2" t="s">
        <v>3</v>
      </c>
      <c r="B1" s="1"/>
    </row>
    <row r="2" spans="1:8" ht="18.75" x14ac:dyDescent="0.3">
      <c r="A2" s="3" t="s">
        <v>94</v>
      </c>
      <c r="B2" s="1"/>
    </row>
    <row r="3" spans="1:8" ht="18.75" x14ac:dyDescent="0.3">
      <c r="A3" s="3"/>
      <c r="B3" s="1"/>
    </row>
    <row r="4" spans="1:8" ht="18.75" x14ac:dyDescent="0.3">
      <c r="A4" s="3" t="s">
        <v>4</v>
      </c>
      <c r="B4" s="1"/>
    </row>
    <row r="6" spans="1:8" x14ac:dyDescent="0.25">
      <c r="A6" s="4" t="s">
        <v>23</v>
      </c>
      <c r="B6" s="4" t="s">
        <v>2</v>
      </c>
    </row>
    <row r="7" spans="1:8" x14ac:dyDescent="0.25">
      <c r="A7" s="5">
        <v>43922</v>
      </c>
      <c r="B7" s="16">
        <v>3918628.4</v>
      </c>
      <c r="D7" s="11"/>
      <c r="F7" s="10"/>
    </row>
    <row r="8" spans="1:8" x14ac:dyDescent="0.25">
      <c r="A8" s="5">
        <v>43952</v>
      </c>
      <c r="B8" s="6">
        <v>3943392.83</v>
      </c>
      <c r="D8" s="11"/>
      <c r="F8" s="10"/>
    </row>
    <row r="9" spans="1:8" x14ac:dyDescent="0.25">
      <c r="A9" s="5">
        <v>43983</v>
      </c>
      <c r="B9" s="6">
        <v>3932856.74</v>
      </c>
      <c r="D9" s="11"/>
      <c r="F9" s="10"/>
    </row>
    <row r="12" spans="1:8" x14ac:dyDescent="0.25">
      <c r="A12" s="15"/>
      <c r="B12" s="15"/>
      <c r="C12" s="15"/>
      <c r="D12" s="15"/>
      <c r="E12" s="18"/>
      <c r="F12" s="18"/>
      <c r="G12" s="18"/>
      <c r="H12" s="18"/>
    </row>
    <row r="13" spans="1:8" x14ac:dyDescent="0.25">
      <c r="E13" s="18"/>
      <c r="F13" s="18"/>
      <c r="G13" s="18"/>
      <c r="H13" s="18"/>
    </row>
    <row r="14" spans="1:8" ht="15.75" x14ac:dyDescent="0.25">
      <c r="A14" s="3" t="s">
        <v>30</v>
      </c>
    </row>
    <row r="16" spans="1:8" x14ac:dyDescent="0.25">
      <c r="A16" s="13">
        <v>44012</v>
      </c>
      <c r="B16" s="14">
        <v>86566090.780000001</v>
      </c>
    </row>
    <row r="19" spans="1:5" ht="15.75" x14ac:dyDescent="0.25">
      <c r="A19" s="3" t="s">
        <v>48</v>
      </c>
    </row>
    <row r="21" spans="1:5" x14ac:dyDescent="0.25">
      <c r="A21" s="7" t="s">
        <v>67</v>
      </c>
      <c r="B21" s="16">
        <v>786711</v>
      </c>
    </row>
    <row r="22" spans="1:5" x14ac:dyDescent="0.25">
      <c r="A22" s="7" t="s">
        <v>69</v>
      </c>
      <c r="B22" s="16">
        <v>2985186.44</v>
      </c>
    </row>
    <row r="23" spans="1:5" x14ac:dyDescent="0.25">
      <c r="A23" s="7" t="s">
        <v>91</v>
      </c>
      <c r="B23" s="16">
        <v>3188423.92</v>
      </c>
    </row>
    <row r="24" spans="1:5" x14ac:dyDescent="0.25">
      <c r="A24" s="7" t="s">
        <v>92</v>
      </c>
      <c r="B24" s="16">
        <f>1000000+5364460.01</f>
        <v>6364460.0099999998</v>
      </c>
    </row>
    <row r="25" spans="1:5" x14ac:dyDescent="0.25">
      <c r="A25" s="7" t="s">
        <v>72</v>
      </c>
      <c r="B25" s="16">
        <v>538245.04</v>
      </c>
    </row>
    <row r="26" spans="1:5" x14ac:dyDescent="0.25">
      <c r="A26" s="7" t="s">
        <v>70</v>
      </c>
      <c r="B26" s="16">
        <v>771545.75</v>
      </c>
      <c r="E26" s="10"/>
    </row>
    <row r="27" spans="1:5" x14ac:dyDescent="0.25">
      <c r="A27" s="7" t="s">
        <v>74</v>
      </c>
      <c r="B27" s="16">
        <v>17111832.350000001</v>
      </c>
    </row>
    <row r="28" spans="1:5" x14ac:dyDescent="0.25">
      <c r="A28" s="7" t="s">
        <v>71</v>
      </c>
      <c r="B28" s="16">
        <v>6863322.0700000003</v>
      </c>
    </row>
    <row r="29" spans="1:5" x14ac:dyDescent="0.25">
      <c r="A29" s="7" t="s">
        <v>75</v>
      </c>
      <c r="B29" s="16">
        <v>7526988.9800000004</v>
      </c>
    </row>
    <row r="30" spans="1:5" x14ac:dyDescent="0.25">
      <c r="A30" s="7" t="s">
        <v>76</v>
      </c>
      <c r="B30" s="16">
        <v>11692781.326381242</v>
      </c>
    </row>
    <row r="31" spans="1:5" x14ac:dyDescent="0.25">
      <c r="A31" s="7" t="s">
        <v>95</v>
      </c>
      <c r="B31" s="16">
        <v>447327.63</v>
      </c>
    </row>
    <row r="32" spans="1:5" x14ac:dyDescent="0.25">
      <c r="A32" s="7" t="s">
        <v>88</v>
      </c>
      <c r="B32" s="16">
        <v>8201640.7999999998</v>
      </c>
    </row>
    <row r="33" spans="1:2" x14ac:dyDescent="0.25">
      <c r="A33" s="7" t="s">
        <v>77</v>
      </c>
      <c r="B33" s="16">
        <v>1707815.07</v>
      </c>
    </row>
    <row r="34" spans="1:2" x14ac:dyDescent="0.25">
      <c r="A34" s="7" t="s">
        <v>82</v>
      </c>
      <c r="B34" s="16">
        <v>1316449.8799999999</v>
      </c>
    </row>
    <row r="35" spans="1:2" x14ac:dyDescent="0.25">
      <c r="A35" s="7" t="s">
        <v>89</v>
      </c>
      <c r="B35" s="16">
        <v>2269514.35</v>
      </c>
    </row>
    <row r="36" spans="1:2" x14ac:dyDescent="0.25">
      <c r="A36" s="7" t="s">
        <v>93</v>
      </c>
      <c r="B36" s="16">
        <v>2246776.16</v>
      </c>
    </row>
    <row r="37" spans="1:2" x14ac:dyDescent="0.25">
      <c r="A37" s="7" t="s">
        <v>41</v>
      </c>
      <c r="B37" s="16">
        <f>SUM(B21:B36)</f>
        <v>74019020.776381224</v>
      </c>
    </row>
    <row r="40" spans="1:2" ht="15.75" x14ac:dyDescent="0.25">
      <c r="A40" s="3" t="s">
        <v>6</v>
      </c>
    </row>
    <row r="41" spans="1:2" x14ac:dyDescent="0.25">
      <c r="A41" s="12" t="s">
        <v>42</v>
      </c>
    </row>
    <row r="43" spans="1:2" x14ac:dyDescent="0.25">
      <c r="A43" s="13">
        <v>44012</v>
      </c>
      <c r="B43" s="14">
        <f>B16-B37</f>
        <v>12547070.003618777</v>
      </c>
    </row>
    <row r="46" spans="1:2" x14ac:dyDescent="0.25">
      <c r="A46" s="17"/>
      <c r="B46" s="9"/>
    </row>
    <row r="47" spans="1:2" x14ac:dyDescent="0.25">
      <c r="A47" s="12" t="s">
        <v>86</v>
      </c>
      <c r="B47" s="9"/>
    </row>
    <row r="48" spans="1:2" x14ac:dyDescent="0.25">
      <c r="A48" s="12"/>
      <c r="B48" s="9"/>
    </row>
    <row r="49" spans="2:2" x14ac:dyDescent="0.25">
      <c r="B49" s="10"/>
    </row>
    <row r="51" spans="2:2" x14ac:dyDescent="0.25">
      <c r="B51" s="10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15"/>
  <dimension ref="A1:B14"/>
  <sheetViews>
    <sheetView workbookViewId="0">
      <selection activeCell="D23" sqref="D23"/>
    </sheetView>
  </sheetViews>
  <sheetFormatPr defaultRowHeight="15" x14ac:dyDescent="0.25"/>
  <cols>
    <col min="1" max="1" width="18.28515625" customWidth="1"/>
    <col min="2" max="2" width="20.7109375" customWidth="1"/>
  </cols>
  <sheetData>
    <row r="1" spans="1:2" ht="21" x14ac:dyDescent="0.35">
      <c r="A1" s="2" t="s">
        <v>3</v>
      </c>
      <c r="B1" s="1"/>
    </row>
    <row r="2" spans="1:2" ht="18.75" x14ac:dyDescent="0.3">
      <c r="A2" s="3" t="s">
        <v>0</v>
      </c>
      <c r="B2" s="1"/>
    </row>
    <row r="3" spans="1:2" ht="18.75" x14ac:dyDescent="0.3">
      <c r="A3" s="3"/>
      <c r="B3" s="1"/>
    </row>
    <row r="4" spans="1:2" ht="18.75" x14ac:dyDescent="0.3">
      <c r="A4" s="3" t="s">
        <v>4</v>
      </c>
      <c r="B4" s="1"/>
    </row>
    <row r="6" spans="1:2" x14ac:dyDescent="0.25">
      <c r="A6" s="4" t="s">
        <v>1</v>
      </c>
      <c r="B6" s="4" t="s">
        <v>2</v>
      </c>
    </row>
    <row r="7" spans="1:2" x14ac:dyDescent="0.25">
      <c r="A7" s="5">
        <v>41640</v>
      </c>
      <c r="B7" s="6">
        <v>4093817.47</v>
      </c>
    </row>
    <row r="8" spans="1:2" x14ac:dyDescent="0.25">
      <c r="A8" s="5">
        <v>41671</v>
      </c>
      <c r="B8" s="6">
        <v>4159476.85</v>
      </c>
    </row>
    <row r="9" spans="1:2" x14ac:dyDescent="0.25">
      <c r="A9" s="5">
        <v>41699</v>
      </c>
      <c r="B9" s="6">
        <v>4133759.93</v>
      </c>
    </row>
    <row r="12" spans="1:2" ht="15.75" x14ac:dyDescent="0.25">
      <c r="A12" s="3" t="s">
        <v>6</v>
      </c>
    </row>
    <row r="14" spans="1:2" x14ac:dyDescent="0.25">
      <c r="A14" s="7" t="s">
        <v>5</v>
      </c>
      <c r="B14" s="6">
        <v>11174184.02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1"/>
  <sheetViews>
    <sheetView topLeftCell="A13" workbookViewId="0"/>
  </sheetViews>
  <sheetFormatPr defaultRowHeight="15" x14ac:dyDescent="0.25"/>
  <cols>
    <col min="1" max="1" width="34.42578125" customWidth="1"/>
    <col min="2" max="2" width="20.7109375" customWidth="1"/>
    <col min="4" max="4" width="24.5703125" customWidth="1"/>
    <col min="5" max="5" width="14.28515625" bestFit="1" customWidth="1"/>
    <col min="6" max="6" width="25" customWidth="1"/>
    <col min="7" max="7" width="9.140625" customWidth="1"/>
  </cols>
  <sheetData>
    <row r="1" spans="1:8" ht="21" x14ac:dyDescent="0.35">
      <c r="A1" s="2" t="s">
        <v>3</v>
      </c>
      <c r="B1" s="1"/>
    </row>
    <row r="2" spans="1:8" ht="18.75" x14ac:dyDescent="0.3">
      <c r="A2" s="3" t="s">
        <v>90</v>
      </c>
      <c r="B2" s="1"/>
    </row>
    <row r="3" spans="1:8" ht="18.75" x14ac:dyDescent="0.3">
      <c r="A3" s="3"/>
      <c r="B3" s="1"/>
    </row>
    <row r="4" spans="1:8" ht="18.75" x14ac:dyDescent="0.3">
      <c r="A4" s="3" t="s">
        <v>4</v>
      </c>
      <c r="B4" s="1"/>
    </row>
    <row r="6" spans="1:8" x14ac:dyDescent="0.25">
      <c r="A6" s="4" t="s">
        <v>23</v>
      </c>
      <c r="B6" s="4" t="s">
        <v>2</v>
      </c>
    </row>
    <row r="7" spans="1:8" x14ac:dyDescent="0.25">
      <c r="A7" s="5">
        <v>43831</v>
      </c>
      <c r="B7" s="16">
        <v>3922453.32</v>
      </c>
      <c r="D7" s="11"/>
      <c r="F7" s="10"/>
    </row>
    <row r="8" spans="1:8" x14ac:dyDescent="0.25">
      <c r="A8" s="5">
        <v>43880</v>
      </c>
      <c r="B8" s="6">
        <v>3856938.86</v>
      </c>
      <c r="D8" s="11"/>
      <c r="F8" s="10"/>
    </row>
    <row r="9" spans="1:8" x14ac:dyDescent="0.25">
      <c r="A9" s="5">
        <v>43909</v>
      </c>
      <c r="B9" s="6">
        <v>3961963.9</v>
      </c>
      <c r="D9" s="11"/>
      <c r="F9" s="10"/>
    </row>
    <row r="12" spans="1:8" x14ac:dyDescent="0.25">
      <c r="A12" s="15"/>
      <c r="B12" s="15"/>
      <c r="C12" s="15"/>
      <c r="D12" s="15"/>
      <c r="E12" s="18"/>
      <c r="F12" s="18"/>
      <c r="G12" s="18"/>
      <c r="H12" s="18"/>
    </row>
    <row r="13" spans="1:8" x14ac:dyDescent="0.25">
      <c r="E13" s="18"/>
      <c r="F13" s="18"/>
      <c r="G13" s="18"/>
      <c r="H13" s="18"/>
    </row>
    <row r="14" spans="1:8" ht="15.75" x14ac:dyDescent="0.25">
      <c r="A14" s="3" t="s">
        <v>30</v>
      </c>
    </row>
    <row r="16" spans="1:8" x14ac:dyDescent="0.25">
      <c r="A16" s="13">
        <v>43951</v>
      </c>
      <c r="B16" s="14">
        <v>84577651.310000002</v>
      </c>
    </row>
    <row r="19" spans="1:5" ht="15.75" x14ac:dyDescent="0.25">
      <c r="A19" s="3" t="s">
        <v>48</v>
      </c>
    </row>
    <row r="21" spans="1:5" x14ac:dyDescent="0.25">
      <c r="A21" s="7" t="s">
        <v>67</v>
      </c>
      <c r="B21" s="16">
        <v>183002.57</v>
      </c>
    </row>
    <row r="22" spans="1:5" x14ac:dyDescent="0.25">
      <c r="A22" s="7" t="s">
        <v>68</v>
      </c>
      <c r="B22" s="16">
        <v>3960861.79</v>
      </c>
    </row>
    <row r="23" spans="1:5" x14ac:dyDescent="0.25">
      <c r="A23" s="7" t="s">
        <v>69</v>
      </c>
      <c r="B23" s="16">
        <v>3188423.92</v>
      </c>
    </row>
    <row r="24" spans="1:5" x14ac:dyDescent="0.25">
      <c r="A24" s="7" t="s">
        <v>91</v>
      </c>
      <c r="B24" s="16">
        <v>5200000</v>
      </c>
    </row>
    <row r="25" spans="1:5" x14ac:dyDescent="0.25">
      <c r="A25" s="7" t="s">
        <v>92</v>
      </c>
      <c r="B25" s="16">
        <v>1000000</v>
      </c>
    </row>
    <row r="26" spans="1:5" x14ac:dyDescent="0.25">
      <c r="A26" s="7" t="s">
        <v>72</v>
      </c>
      <c r="B26" s="16">
        <v>538245.04</v>
      </c>
    </row>
    <row r="27" spans="1:5" x14ac:dyDescent="0.25">
      <c r="A27" s="7" t="s">
        <v>70</v>
      </c>
      <c r="B27" s="16">
        <v>1079001.8192781953</v>
      </c>
      <c r="E27" s="10"/>
    </row>
    <row r="28" spans="1:5" x14ac:dyDescent="0.25">
      <c r="A28" s="7" t="s">
        <v>74</v>
      </c>
      <c r="B28" s="16">
        <v>17508537.43</v>
      </c>
    </row>
    <row r="29" spans="1:5" x14ac:dyDescent="0.25">
      <c r="A29" s="7" t="s">
        <v>71</v>
      </c>
      <c r="B29" s="16">
        <v>6898781</v>
      </c>
    </row>
    <row r="30" spans="1:5" x14ac:dyDescent="0.25">
      <c r="A30" s="7" t="s">
        <v>75</v>
      </c>
      <c r="B30" s="16">
        <v>8170199.5800000001</v>
      </c>
    </row>
    <row r="31" spans="1:5" x14ac:dyDescent="0.25">
      <c r="A31" s="7" t="s">
        <v>76</v>
      </c>
      <c r="B31" s="16">
        <v>11692781.326381242</v>
      </c>
    </row>
    <row r="32" spans="1:5" x14ac:dyDescent="0.25">
      <c r="A32" s="7" t="s">
        <v>88</v>
      </c>
      <c r="B32" s="16">
        <v>5467760.5333333332</v>
      </c>
    </row>
    <row r="33" spans="1:2" x14ac:dyDescent="0.25">
      <c r="A33" s="7" t="s">
        <v>77</v>
      </c>
      <c r="B33" s="16">
        <v>2195964.8386593508</v>
      </c>
    </row>
    <row r="34" spans="1:2" x14ac:dyDescent="0.25">
      <c r="A34" s="7" t="s">
        <v>82</v>
      </c>
      <c r="B34" s="16">
        <v>1936906.2499999998</v>
      </c>
    </row>
    <row r="35" spans="1:2" x14ac:dyDescent="0.25">
      <c r="A35" s="7" t="s">
        <v>89</v>
      </c>
      <c r="B35" s="16">
        <v>2252853.8763525388</v>
      </c>
    </row>
    <row r="36" spans="1:2" x14ac:dyDescent="0.25">
      <c r="A36" s="7" t="s">
        <v>93</v>
      </c>
      <c r="B36" s="16">
        <v>9720</v>
      </c>
    </row>
    <row r="37" spans="1:2" x14ac:dyDescent="0.25">
      <c r="A37" s="7" t="s">
        <v>41</v>
      </c>
      <c r="B37" s="16">
        <f>SUM(B21:B36)</f>
        <v>71283039.974004656</v>
      </c>
    </row>
    <row r="40" spans="1:2" ht="15.75" x14ac:dyDescent="0.25">
      <c r="A40" s="3" t="s">
        <v>6</v>
      </c>
    </row>
    <row r="41" spans="1:2" x14ac:dyDescent="0.25">
      <c r="A41" s="12" t="s">
        <v>42</v>
      </c>
    </row>
    <row r="43" spans="1:2" x14ac:dyDescent="0.25">
      <c r="A43" s="13">
        <v>43951</v>
      </c>
      <c r="B43" s="14">
        <f>B16-B37</f>
        <v>13294611.335995346</v>
      </c>
    </row>
    <row r="46" spans="1:2" x14ac:dyDescent="0.25">
      <c r="A46" s="17"/>
      <c r="B46" s="9"/>
    </row>
    <row r="47" spans="1:2" x14ac:dyDescent="0.25">
      <c r="A47" s="12" t="s">
        <v>86</v>
      </c>
      <c r="B47" s="9"/>
    </row>
    <row r="48" spans="1:2" x14ac:dyDescent="0.25">
      <c r="A48" s="12"/>
      <c r="B48" s="9"/>
    </row>
    <row r="49" spans="2:2" x14ac:dyDescent="0.25">
      <c r="B49" s="10"/>
    </row>
    <row r="51" spans="2:2" x14ac:dyDescent="0.25">
      <c r="B51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5"/>
  <dimension ref="A1:H49"/>
  <sheetViews>
    <sheetView workbookViewId="0"/>
  </sheetViews>
  <sheetFormatPr defaultRowHeight="15" x14ac:dyDescent="0.25"/>
  <cols>
    <col min="1" max="1" width="34.42578125" customWidth="1"/>
    <col min="2" max="2" width="20.7109375" customWidth="1"/>
    <col min="4" max="4" width="24.5703125" customWidth="1"/>
    <col min="5" max="5" width="14.28515625" bestFit="1" customWidth="1"/>
    <col min="6" max="6" width="25" customWidth="1"/>
  </cols>
  <sheetData>
    <row r="1" spans="1:8" ht="21" x14ac:dyDescent="0.35">
      <c r="A1" s="2" t="s">
        <v>3</v>
      </c>
      <c r="B1" s="1"/>
    </row>
    <row r="2" spans="1:8" ht="18.75" x14ac:dyDescent="0.3">
      <c r="A2" s="3" t="s">
        <v>85</v>
      </c>
      <c r="B2" s="1"/>
    </row>
    <row r="3" spans="1:8" ht="18.75" x14ac:dyDescent="0.3">
      <c r="A3" s="3"/>
      <c r="B3" s="1"/>
    </row>
    <row r="4" spans="1:8" ht="18.75" x14ac:dyDescent="0.3">
      <c r="A4" s="3" t="s">
        <v>4</v>
      </c>
      <c r="B4" s="1"/>
    </row>
    <row r="6" spans="1:8" x14ac:dyDescent="0.25">
      <c r="A6" s="4" t="s">
        <v>23</v>
      </c>
      <c r="B6" s="4" t="s">
        <v>2</v>
      </c>
    </row>
    <row r="7" spans="1:8" x14ac:dyDescent="0.25">
      <c r="A7" s="5">
        <v>43739</v>
      </c>
      <c r="B7" s="6">
        <v>3984677.47</v>
      </c>
      <c r="D7" s="11"/>
      <c r="F7" s="10"/>
    </row>
    <row r="8" spans="1:8" x14ac:dyDescent="0.25">
      <c r="A8" s="5">
        <v>43770</v>
      </c>
      <c r="B8" s="6">
        <v>3900869.45</v>
      </c>
      <c r="D8" s="11"/>
      <c r="F8" s="10"/>
    </row>
    <row r="9" spans="1:8" x14ac:dyDescent="0.25">
      <c r="A9" s="5">
        <v>43800</v>
      </c>
      <c r="B9" s="6">
        <v>3991456.5</v>
      </c>
      <c r="D9" s="11"/>
      <c r="F9" s="10"/>
    </row>
    <row r="12" spans="1:8" x14ac:dyDescent="0.25">
      <c r="A12" s="15"/>
      <c r="B12" s="15"/>
      <c r="C12" s="15"/>
      <c r="D12" s="15"/>
      <c r="E12" s="18"/>
      <c r="F12" s="18"/>
      <c r="G12" s="18"/>
      <c r="H12" s="18"/>
    </row>
    <row r="13" spans="1:8" x14ac:dyDescent="0.25">
      <c r="E13" s="18"/>
      <c r="F13" s="18"/>
      <c r="G13" s="18"/>
      <c r="H13" s="18"/>
    </row>
    <row r="14" spans="1:8" ht="15.75" x14ac:dyDescent="0.25">
      <c r="A14" s="3" t="s">
        <v>30</v>
      </c>
    </row>
    <row r="16" spans="1:8" x14ac:dyDescent="0.25">
      <c r="A16" s="13">
        <v>43861</v>
      </c>
      <c r="B16" s="14">
        <v>77194873.319999993</v>
      </c>
    </row>
    <row r="19" spans="1:5" ht="15.75" x14ac:dyDescent="0.25">
      <c r="A19" s="3" t="s">
        <v>48</v>
      </c>
    </row>
    <row r="21" spans="1:5" x14ac:dyDescent="0.25">
      <c r="A21" s="7" t="s">
        <v>67</v>
      </c>
      <c r="B21" s="16">
        <v>199326.39</v>
      </c>
    </row>
    <row r="22" spans="1:5" x14ac:dyDescent="0.25">
      <c r="A22" s="7" t="s">
        <v>68</v>
      </c>
      <c r="B22" s="16">
        <v>3960861.79</v>
      </c>
    </row>
    <row r="23" spans="1:5" x14ac:dyDescent="0.25">
      <c r="A23" s="7" t="s">
        <v>69</v>
      </c>
      <c r="B23" s="16">
        <v>3188423.92</v>
      </c>
    </row>
    <row r="24" spans="1:5" x14ac:dyDescent="0.25">
      <c r="A24" s="7" t="s">
        <v>87</v>
      </c>
      <c r="B24" s="16">
        <v>5200000</v>
      </c>
    </row>
    <row r="25" spans="1:5" x14ac:dyDescent="0.25">
      <c r="A25" s="7" t="s">
        <v>72</v>
      </c>
      <c r="B25" s="16">
        <v>538245.04</v>
      </c>
    </row>
    <row r="26" spans="1:5" x14ac:dyDescent="0.25">
      <c r="A26" s="7" t="s">
        <v>70</v>
      </c>
      <c r="B26" s="16">
        <v>1079001.8192781953</v>
      </c>
      <c r="E26" s="10"/>
    </row>
    <row r="27" spans="1:5" x14ac:dyDescent="0.25">
      <c r="A27" s="7" t="s">
        <v>74</v>
      </c>
      <c r="B27" s="16">
        <v>17508537.43</v>
      </c>
    </row>
    <row r="28" spans="1:5" x14ac:dyDescent="0.25">
      <c r="A28" s="7" t="s">
        <v>71</v>
      </c>
      <c r="B28" s="16">
        <v>6898781</v>
      </c>
    </row>
    <row r="29" spans="1:5" x14ac:dyDescent="0.25">
      <c r="A29" s="7" t="s">
        <v>75</v>
      </c>
      <c r="B29" s="16">
        <v>8170199.5799999991</v>
      </c>
    </row>
    <row r="30" spans="1:5" x14ac:dyDescent="0.25">
      <c r="A30" s="7" t="s">
        <v>76</v>
      </c>
      <c r="B30" s="16">
        <v>11692781.326381242</v>
      </c>
    </row>
    <row r="31" spans="1:5" x14ac:dyDescent="0.25">
      <c r="A31" s="7" t="s">
        <v>88</v>
      </c>
      <c r="B31" s="16">
        <v>1366940.1333333333</v>
      </c>
      <c r="C31" t="s">
        <v>43</v>
      </c>
    </row>
    <row r="32" spans="1:5" x14ac:dyDescent="0.25">
      <c r="A32" s="7" t="s">
        <v>77</v>
      </c>
      <c r="B32" s="16">
        <v>2545675.4586593509</v>
      </c>
    </row>
    <row r="33" spans="1:3" x14ac:dyDescent="0.25">
      <c r="A33" s="7" t="s">
        <v>82</v>
      </c>
      <c r="B33" s="16">
        <v>1856461.65</v>
      </c>
    </row>
    <row r="34" spans="1:3" x14ac:dyDescent="0.25">
      <c r="A34" s="7" t="s">
        <v>89</v>
      </c>
      <c r="B34" s="16">
        <v>696478.4165881346</v>
      </c>
      <c r="C34" t="s">
        <v>43</v>
      </c>
    </row>
    <row r="35" spans="1:3" x14ac:dyDescent="0.25">
      <c r="A35" s="7" t="s">
        <v>41</v>
      </c>
      <c r="B35" s="16">
        <f>SUM(B21:B34)</f>
        <v>64901713.954240255</v>
      </c>
    </row>
    <row r="38" spans="1:3" ht="15.75" x14ac:dyDescent="0.25">
      <c r="A38" s="3" t="s">
        <v>6</v>
      </c>
    </row>
    <row r="39" spans="1:3" x14ac:dyDescent="0.25">
      <c r="A39" s="12" t="s">
        <v>42</v>
      </c>
    </row>
    <row r="41" spans="1:3" x14ac:dyDescent="0.25">
      <c r="A41" s="13">
        <v>43861</v>
      </c>
      <c r="B41" s="14">
        <f>B16-B35</f>
        <v>12293159.365759738</v>
      </c>
    </row>
    <row r="44" spans="1:3" x14ac:dyDescent="0.25">
      <c r="A44" s="17"/>
      <c r="B44" s="9"/>
    </row>
    <row r="45" spans="1:3" x14ac:dyDescent="0.25">
      <c r="A45" s="12" t="s">
        <v>86</v>
      </c>
      <c r="B45" s="9"/>
    </row>
    <row r="46" spans="1:3" x14ac:dyDescent="0.25">
      <c r="A46" s="12"/>
      <c r="B46" s="9"/>
    </row>
    <row r="47" spans="1:3" x14ac:dyDescent="0.25">
      <c r="B47" s="10"/>
    </row>
    <row r="49" spans="2:2" x14ac:dyDescent="0.25">
      <c r="B49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6"/>
  <dimension ref="A1:H46"/>
  <sheetViews>
    <sheetView workbookViewId="0"/>
  </sheetViews>
  <sheetFormatPr defaultRowHeight="15" x14ac:dyDescent="0.25"/>
  <cols>
    <col min="1" max="1" width="34.42578125" customWidth="1"/>
    <col min="2" max="2" width="20.7109375" customWidth="1"/>
    <col min="4" max="4" width="24.5703125" customWidth="1"/>
    <col min="5" max="5" width="14.28515625" bestFit="1" customWidth="1"/>
    <col min="6" max="6" width="25" customWidth="1"/>
  </cols>
  <sheetData>
    <row r="1" spans="1:8" ht="21" x14ac:dyDescent="0.35">
      <c r="A1" s="2" t="s">
        <v>3</v>
      </c>
      <c r="B1" s="1"/>
    </row>
    <row r="2" spans="1:8" ht="18.75" x14ac:dyDescent="0.3">
      <c r="A2" s="3" t="s">
        <v>84</v>
      </c>
      <c r="B2" s="1"/>
    </row>
    <row r="3" spans="1:8" ht="18.75" x14ac:dyDescent="0.3">
      <c r="A3" s="3"/>
      <c r="B3" s="1"/>
    </row>
    <row r="4" spans="1:8" ht="18.75" x14ac:dyDescent="0.3">
      <c r="A4" s="3" t="s">
        <v>4</v>
      </c>
      <c r="B4" s="1"/>
    </row>
    <row r="6" spans="1:8" x14ac:dyDescent="0.25">
      <c r="A6" s="4" t="s">
        <v>23</v>
      </c>
      <c r="B6" s="4" t="s">
        <v>2</v>
      </c>
    </row>
    <row r="7" spans="1:8" x14ac:dyDescent="0.25">
      <c r="A7" s="5">
        <v>43647</v>
      </c>
      <c r="B7" s="6">
        <v>4027555.58</v>
      </c>
      <c r="D7" s="11"/>
      <c r="F7" s="10"/>
    </row>
    <row r="8" spans="1:8" x14ac:dyDescent="0.25">
      <c r="A8" s="5">
        <v>43678</v>
      </c>
      <c r="B8" s="6">
        <v>3940953.74</v>
      </c>
      <c r="D8" s="11"/>
      <c r="F8" s="10"/>
    </row>
    <row r="9" spans="1:8" x14ac:dyDescent="0.25">
      <c r="A9" s="5">
        <v>43709</v>
      </c>
      <c r="B9" s="6">
        <v>3918275.47</v>
      </c>
      <c r="D9" s="11"/>
      <c r="F9" s="10"/>
    </row>
    <row r="12" spans="1:8" x14ac:dyDescent="0.25">
      <c r="A12" s="15"/>
      <c r="B12" s="15"/>
      <c r="C12" s="15"/>
      <c r="D12" s="15"/>
      <c r="E12" s="18"/>
      <c r="F12" s="18"/>
      <c r="G12" s="18"/>
      <c r="H12" s="18"/>
    </row>
    <row r="13" spans="1:8" x14ac:dyDescent="0.25">
      <c r="E13" s="18"/>
      <c r="F13" s="18"/>
      <c r="G13" s="18"/>
      <c r="H13" s="18"/>
    </row>
    <row r="14" spans="1:8" ht="15.75" x14ac:dyDescent="0.25">
      <c r="A14" s="3" t="s">
        <v>30</v>
      </c>
    </row>
    <row r="16" spans="1:8" x14ac:dyDescent="0.25">
      <c r="A16" s="13">
        <v>43769</v>
      </c>
      <c r="B16" s="14">
        <v>71947021.609999999</v>
      </c>
    </row>
    <row r="19" spans="1:3" ht="15.75" x14ac:dyDescent="0.25">
      <c r="A19" s="3" t="s">
        <v>48</v>
      </c>
    </row>
    <row r="21" spans="1:3" x14ac:dyDescent="0.25">
      <c r="A21" s="7" t="s">
        <v>67</v>
      </c>
      <c r="B21" s="16">
        <v>212346.39</v>
      </c>
    </row>
    <row r="22" spans="1:3" x14ac:dyDescent="0.25">
      <c r="A22" s="7" t="s">
        <v>68</v>
      </c>
      <c r="B22" s="16">
        <v>3960861.79</v>
      </c>
    </row>
    <row r="23" spans="1:3" x14ac:dyDescent="0.25">
      <c r="A23" s="7" t="s">
        <v>69</v>
      </c>
      <c r="B23" s="16">
        <v>3188423.92</v>
      </c>
    </row>
    <row r="24" spans="1:3" x14ac:dyDescent="0.25">
      <c r="A24" s="7" t="s">
        <v>72</v>
      </c>
      <c r="B24" s="16">
        <v>1636075.23</v>
      </c>
    </row>
    <row r="25" spans="1:3" x14ac:dyDescent="0.25">
      <c r="A25" s="7" t="s">
        <v>70</v>
      </c>
      <c r="B25" s="16">
        <v>1545733.7792781952</v>
      </c>
    </row>
    <row r="26" spans="1:3" x14ac:dyDescent="0.25">
      <c r="A26" s="7" t="s">
        <v>74</v>
      </c>
      <c r="B26" s="16">
        <v>17508537.43</v>
      </c>
    </row>
    <row r="27" spans="1:3" x14ac:dyDescent="0.25">
      <c r="A27" s="7" t="s">
        <v>71</v>
      </c>
      <c r="B27" s="16">
        <v>6898781</v>
      </c>
    </row>
    <row r="28" spans="1:3" x14ac:dyDescent="0.25">
      <c r="A28" s="7" t="s">
        <v>75</v>
      </c>
      <c r="B28" s="16">
        <v>7942230.0099999998</v>
      </c>
    </row>
    <row r="29" spans="1:3" x14ac:dyDescent="0.25">
      <c r="A29" s="7" t="s">
        <v>76</v>
      </c>
      <c r="B29" s="16">
        <v>9091908.3919843677</v>
      </c>
      <c r="C29" t="s">
        <v>43</v>
      </c>
    </row>
    <row r="30" spans="1:3" x14ac:dyDescent="0.25">
      <c r="A30" s="7" t="s">
        <v>77</v>
      </c>
      <c r="B30" s="16">
        <v>3160520.2338827923</v>
      </c>
      <c r="C30" t="s">
        <v>43</v>
      </c>
    </row>
    <row r="31" spans="1:3" x14ac:dyDescent="0.25">
      <c r="A31" s="7" t="s">
        <v>82</v>
      </c>
      <c r="B31" s="16">
        <v>2185415.63</v>
      </c>
    </row>
    <row r="32" spans="1:3" x14ac:dyDescent="0.25">
      <c r="A32" s="7" t="s">
        <v>41</v>
      </c>
      <c r="B32" s="16">
        <f>SUM(B21:B31)</f>
        <v>57330833.805145353</v>
      </c>
    </row>
    <row r="33" spans="1:2" x14ac:dyDescent="0.25">
      <c r="A33" s="18"/>
      <c r="B33" s="19"/>
    </row>
    <row r="34" spans="1:2" x14ac:dyDescent="0.25">
      <c r="A34" s="18"/>
      <c r="B34" s="19"/>
    </row>
    <row r="35" spans="1:2" ht="15.75" x14ac:dyDescent="0.25">
      <c r="A35" s="3" t="s">
        <v>6</v>
      </c>
    </row>
    <row r="36" spans="1:2" x14ac:dyDescent="0.25">
      <c r="A36" s="12" t="s">
        <v>42</v>
      </c>
    </row>
    <row r="38" spans="1:2" x14ac:dyDescent="0.25">
      <c r="A38" s="13">
        <v>43769</v>
      </c>
      <c r="B38" s="14">
        <f>B16-B32</f>
        <v>14616187.804854646</v>
      </c>
    </row>
    <row r="41" spans="1:2" x14ac:dyDescent="0.25">
      <c r="A41" s="17"/>
      <c r="B41" s="9"/>
    </row>
    <row r="42" spans="1:2" x14ac:dyDescent="0.25">
      <c r="A42" s="12" t="s">
        <v>86</v>
      </c>
      <c r="B42" s="9"/>
    </row>
    <row r="43" spans="1:2" x14ac:dyDescent="0.25">
      <c r="A43" s="12"/>
      <c r="B43" s="9"/>
    </row>
    <row r="44" spans="1:2" x14ac:dyDescent="0.25">
      <c r="B44" s="10"/>
    </row>
    <row r="46" spans="1:2" x14ac:dyDescent="0.25">
      <c r="B46" s="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2"/>
  <dimension ref="A1:H47"/>
  <sheetViews>
    <sheetView workbookViewId="0"/>
  </sheetViews>
  <sheetFormatPr defaultRowHeight="15" x14ac:dyDescent="0.25"/>
  <cols>
    <col min="1" max="1" width="34.42578125" customWidth="1"/>
    <col min="2" max="2" width="20.7109375" customWidth="1"/>
    <col min="4" max="4" width="24.5703125" customWidth="1"/>
    <col min="5" max="5" width="14.28515625" bestFit="1" customWidth="1"/>
    <col min="6" max="6" width="25" customWidth="1"/>
  </cols>
  <sheetData>
    <row r="1" spans="1:8" ht="21" x14ac:dyDescent="0.35">
      <c r="A1" s="2" t="s">
        <v>3</v>
      </c>
      <c r="B1" s="1"/>
    </row>
    <row r="2" spans="1:8" ht="18.75" x14ac:dyDescent="0.3">
      <c r="A2" s="3" t="s">
        <v>83</v>
      </c>
      <c r="B2" s="1"/>
    </row>
    <row r="3" spans="1:8" ht="18.75" x14ac:dyDescent="0.3">
      <c r="A3" s="3"/>
      <c r="B3" s="1"/>
    </row>
    <row r="4" spans="1:8" ht="18.75" x14ac:dyDescent="0.3">
      <c r="A4" s="3" t="s">
        <v>4</v>
      </c>
      <c r="B4" s="1"/>
    </row>
    <row r="6" spans="1:8" x14ac:dyDescent="0.25">
      <c r="A6" s="4" t="s">
        <v>23</v>
      </c>
      <c r="B6" s="4" t="s">
        <v>2</v>
      </c>
    </row>
    <row r="7" spans="1:8" x14ac:dyDescent="0.25">
      <c r="A7" s="5">
        <v>43556</v>
      </c>
      <c r="B7" s="16">
        <v>3447353.9499999993</v>
      </c>
      <c r="D7" s="11"/>
      <c r="F7" s="10"/>
    </row>
    <row r="8" spans="1:8" x14ac:dyDescent="0.25">
      <c r="A8" s="5">
        <v>43586</v>
      </c>
      <c r="B8" s="6">
        <v>3645543.9999999991</v>
      </c>
      <c r="D8" s="11"/>
      <c r="F8" s="10"/>
    </row>
    <row r="9" spans="1:8" x14ac:dyDescent="0.25">
      <c r="A9" s="5">
        <v>43617</v>
      </c>
      <c r="B9" s="6">
        <v>3709912.57</v>
      </c>
      <c r="D9" s="11"/>
      <c r="F9" s="10"/>
    </row>
    <row r="12" spans="1:8" x14ac:dyDescent="0.25">
      <c r="A12" s="15"/>
      <c r="B12" s="15"/>
      <c r="C12" s="15"/>
      <c r="D12" s="15"/>
      <c r="E12" s="18"/>
      <c r="F12" s="18"/>
      <c r="G12" s="18"/>
      <c r="H12" s="18"/>
    </row>
    <row r="13" spans="1:8" x14ac:dyDescent="0.25">
      <c r="E13" s="18"/>
      <c r="F13" s="18"/>
      <c r="G13" s="18"/>
      <c r="H13" s="18"/>
    </row>
    <row r="14" spans="1:8" ht="15.75" x14ac:dyDescent="0.25">
      <c r="A14" s="3" t="s">
        <v>30</v>
      </c>
    </row>
    <row r="16" spans="1:8" x14ac:dyDescent="0.25">
      <c r="A16" s="13">
        <v>43677</v>
      </c>
      <c r="B16" s="14">
        <v>68301926.870000005</v>
      </c>
    </row>
    <row r="19" spans="1:5" ht="15.75" x14ac:dyDescent="0.25">
      <c r="A19" s="3" t="s">
        <v>48</v>
      </c>
    </row>
    <row r="21" spans="1:5" x14ac:dyDescent="0.25">
      <c r="A21" s="7" t="s">
        <v>67</v>
      </c>
      <c r="B21" s="16">
        <v>218856.39</v>
      </c>
    </row>
    <row r="22" spans="1:5" x14ac:dyDescent="0.25">
      <c r="A22" s="7" t="s">
        <v>68</v>
      </c>
      <c r="B22" s="16">
        <v>3960861.79</v>
      </c>
    </row>
    <row r="23" spans="1:5" x14ac:dyDescent="0.25">
      <c r="A23" s="7" t="s">
        <v>69</v>
      </c>
      <c r="B23" s="16">
        <v>2589900</v>
      </c>
    </row>
    <row r="24" spans="1:5" x14ac:dyDescent="0.25">
      <c r="A24" s="7" t="s">
        <v>73</v>
      </c>
      <c r="B24" s="16">
        <v>214455.3600000001</v>
      </c>
    </row>
    <row r="25" spans="1:5" x14ac:dyDescent="0.25">
      <c r="A25" s="7" t="s">
        <v>72</v>
      </c>
      <c r="B25" s="16">
        <v>1636075.23</v>
      </c>
    </row>
    <row r="26" spans="1:5" x14ac:dyDescent="0.25">
      <c r="A26" s="7" t="s">
        <v>70</v>
      </c>
      <c r="B26" s="16">
        <v>3433963.8092781962</v>
      </c>
      <c r="E26" s="10"/>
    </row>
    <row r="27" spans="1:5" x14ac:dyDescent="0.25">
      <c r="A27" s="7" t="s">
        <v>74</v>
      </c>
      <c r="B27" s="16">
        <v>16563769.819999998</v>
      </c>
    </row>
    <row r="28" spans="1:5" x14ac:dyDescent="0.25">
      <c r="A28" s="7" t="s">
        <v>71</v>
      </c>
      <c r="B28" s="16">
        <v>6898781</v>
      </c>
    </row>
    <row r="29" spans="1:5" x14ac:dyDescent="0.25">
      <c r="A29" s="7" t="s">
        <v>75</v>
      </c>
      <c r="B29" s="16">
        <v>5415913.2300000004</v>
      </c>
    </row>
    <row r="30" spans="1:5" x14ac:dyDescent="0.25">
      <c r="A30" s="7" t="s">
        <v>76</v>
      </c>
      <c r="B30" s="16">
        <v>4024288.8111379165</v>
      </c>
    </row>
    <row r="31" spans="1:5" x14ac:dyDescent="0.25">
      <c r="A31" s="7" t="s">
        <v>77</v>
      </c>
      <c r="B31" s="16">
        <v>2629219.0747375144</v>
      </c>
    </row>
    <row r="32" spans="1:5" x14ac:dyDescent="0.25">
      <c r="A32" s="7" t="s">
        <v>82</v>
      </c>
      <c r="B32" s="16">
        <v>652134.31000000006</v>
      </c>
    </row>
    <row r="33" spans="1:2" x14ac:dyDescent="0.25">
      <c r="A33" s="7" t="s">
        <v>41</v>
      </c>
      <c r="B33" s="16">
        <f>SUM(B21:B32)</f>
        <v>48238218.825153627</v>
      </c>
    </row>
    <row r="36" spans="1:2" ht="15.75" x14ac:dyDescent="0.25">
      <c r="A36" s="3" t="s">
        <v>6</v>
      </c>
    </row>
    <row r="37" spans="1:2" x14ac:dyDescent="0.25">
      <c r="A37" s="12" t="s">
        <v>42</v>
      </c>
    </row>
    <row r="39" spans="1:2" x14ac:dyDescent="0.25">
      <c r="A39" s="13">
        <v>43677</v>
      </c>
      <c r="B39" s="14">
        <f>B16-B33</f>
        <v>20063708.044846378</v>
      </c>
    </row>
    <row r="42" spans="1:2" x14ac:dyDescent="0.25">
      <c r="A42" s="17"/>
      <c r="B42" s="9"/>
    </row>
    <row r="43" spans="1:2" x14ac:dyDescent="0.25">
      <c r="A43" s="12" t="s">
        <v>79</v>
      </c>
      <c r="B43" s="9"/>
    </row>
    <row r="44" spans="1:2" x14ac:dyDescent="0.25">
      <c r="A44" s="12"/>
      <c r="B44" s="9"/>
    </row>
    <row r="45" spans="1:2" x14ac:dyDescent="0.25">
      <c r="B45" s="10"/>
    </row>
    <row r="47" spans="1:2" x14ac:dyDescent="0.25">
      <c r="B47" s="1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3"/>
  <dimension ref="A1:H47"/>
  <sheetViews>
    <sheetView workbookViewId="0"/>
  </sheetViews>
  <sheetFormatPr defaultRowHeight="15" x14ac:dyDescent="0.25"/>
  <cols>
    <col min="1" max="1" width="34.42578125" customWidth="1"/>
    <col min="2" max="2" width="20.7109375" customWidth="1"/>
    <col min="4" max="4" width="24.5703125" customWidth="1"/>
    <col min="5" max="5" width="14.28515625" bestFit="1" customWidth="1"/>
    <col min="6" max="6" width="25" customWidth="1"/>
  </cols>
  <sheetData>
    <row r="1" spans="1:8" ht="21" x14ac:dyDescent="0.35">
      <c r="A1" s="2" t="s">
        <v>3</v>
      </c>
      <c r="B1" s="1"/>
    </row>
    <row r="2" spans="1:8" ht="18.75" x14ac:dyDescent="0.3">
      <c r="A2" s="3" t="s">
        <v>81</v>
      </c>
      <c r="B2" s="1"/>
    </row>
    <row r="3" spans="1:8" ht="18.75" x14ac:dyDescent="0.3">
      <c r="A3" s="3"/>
      <c r="B3" s="1"/>
    </row>
    <row r="4" spans="1:8" ht="18.75" x14ac:dyDescent="0.3">
      <c r="A4" s="3" t="s">
        <v>4</v>
      </c>
      <c r="B4" s="1"/>
    </row>
    <row r="6" spans="1:8" x14ac:dyDescent="0.25">
      <c r="A6" s="4" t="s">
        <v>23</v>
      </c>
      <c r="B6" s="4" t="s">
        <v>2</v>
      </c>
    </row>
    <row r="7" spans="1:8" x14ac:dyDescent="0.25">
      <c r="A7" s="5">
        <v>43466</v>
      </c>
      <c r="B7" s="16">
        <v>2928060.3599999994</v>
      </c>
      <c r="D7" s="11"/>
      <c r="F7" s="10"/>
    </row>
    <row r="8" spans="1:8" x14ac:dyDescent="0.25">
      <c r="A8" s="5">
        <v>43515</v>
      </c>
      <c r="B8" s="6">
        <v>2856475.49</v>
      </c>
      <c r="D8" s="11"/>
      <c r="F8" s="10"/>
    </row>
    <row r="9" spans="1:8" x14ac:dyDescent="0.25">
      <c r="A9" s="5">
        <v>43543</v>
      </c>
      <c r="B9" s="6">
        <v>2931265.9599999981</v>
      </c>
      <c r="D9" s="11"/>
      <c r="F9" s="10"/>
    </row>
    <row r="12" spans="1:8" x14ac:dyDescent="0.25">
      <c r="A12" s="15"/>
      <c r="B12" s="15"/>
      <c r="C12" s="15"/>
      <c r="D12" s="15"/>
      <c r="E12" s="18"/>
      <c r="F12" s="18"/>
      <c r="G12" s="18"/>
      <c r="H12" s="18"/>
    </row>
    <row r="13" spans="1:8" x14ac:dyDescent="0.25">
      <c r="E13" s="18"/>
      <c r="F13" s="18"/>
      <c r="G13" s="18"/>
      <c r="H13" s="18"/>
    </row>
    <row r="14" spans="1:8" ht="15.75" x14ac:dyDescent="0.25">
      <c r="A14" s="3" t="s">
        <v>30</v>
      </c>
    </row>
    <row r="16" spans="1:8" x14ac:dyDescent="0.25">
      <c r="A16" s="13">
        <v>43585</v>
      </c>
      <c r="B16" s="14">
        <v>60956163.539999999</v>
      </c>
    </row>
    <row r="19" spans="1:5" ht="15.75" x14ac:dyDescent="0.25">
      <c r="A19" s="3" t="s">
        <v>48</v>
      </c>
    </row>
    <row r="21" spans="1:5" x14ac:dyDescent="0.25">
      <c r="A21" s="7" t="s">
        <v>67</v>
      </c>
      <c r="B21" s="16">
        <v>230000.80000000002</v>
      </c>
    </row>
    <row r="22" spans="1:5" x14ac:dyDescent="0.25">
      <c r="A22" s="7" t="s">
        <v>68</v>
      </c>
      <c r="B22" s="16">
        <v>3960861.79</v>
      </c>
    </row>
    <row r="23" spans="1:5" x14ac:dyDescent="0.25">
      <c r="A23" s="7" t="s">
        <v>69</v>
      </c>
      <c r="B23" s="16">
        <v>3200000</v>
      </c>
    </row>
    <row r="24" spans="1:5" x14ac:dyDescent="0.25">
      <c r="A24" s="7" t="s">
        <v>73</v>
      </c>
      <c r="B24" s="16">
        <v>214455.3600000001</v>
      </c>
    </row>
    <row r="25" spans="1:5" x14ac:dyDescent="0.25">
      <c r="A25" s="7" t="s">
        <v>72</v>
      </c>
      <c r="B25" s="16">
        <v>2611440.1800000002</v>
      </c>
    </row>
    <row r="26" spans="1:5" x14ac:dyDescent="0.25">
      <c r="A26" s="7" t="s">
        <v>70</v>
      </c>
      <c r="B26" s="16">
        <v>4081871.0592781957</v>
      </c>
      <c r="E26" s="10"/>
    </row>
    <row r="27" spans="1:5" x14ac:dyDescent="0.25">
      <c r="A27" s="7" t="s">
        <v>74</v>
      </c>
      <c r="B27" s="16">
        <v>15305692.99</v>
      </c>
    </row>
    <row r="28" spans="1:5" x14ac:dyDescent="0.25">
      <c r="A28" s="7" t="s">
        <v>71</v>
      </c>
      <c r="B28" s="16">
        <v>6898781</v>
      </c>
    </row>
    <row r="29" spans="1:5" x14ac:dyDescent="0.25">
      <c r="A29" s="7" t="s">
        <v>75</v>
      </c>
      <c r="B29" s="16">
        <v>4806449.2300000004</v>
      </c>
    </row>
    <row r="30" spans="1:5" x14ac:dyDescent="0.25">
      <c r="A30" s="7" t="s">
        <v>76</v>
      </c>
      <c r="B30" s="16">
        <v>2299593.6035073809</v>
      </c>
    </row>
    <row r="31" spans="1:5" x14ac:dyDescent="0.25">
      <c r="A31" s="7" t="s">
        <v>77</v>
      </c>
      <c r="B31" s="16">
        <v>1856508.9541357222</v>
      </c>
    </row>
    <row r="32" spans="1:5" x14ac:dyDescent="0.25">
      <c r="A32" s="7" t="s">
        <v>82</v>
      </c>
      <c r="B32" s="16">
        <v>156823.42000000001</v>
      </c>
    </row>
    <row r="33" spans="1:2" x14ac:dyDescent="0.25">
      <c r="A33" s="7" t="s">
        <v>41</v>
      </c>
      <c r="B33" s="16">
        <f>SUM(B21:B32)</f>
        <v>45622478.386921309</v>
      </c>
    </row>
    <row r="36" spans="1:2" ht="15.75" x14ac:dyDescent="0.25">
      <c r="A36" s="3" t="s">
        <v>6</v>
      </c>
    </row>
    <row r="37" spans="1:2" x14ac:dyDescent="0.25">
      <c r="A37" s="12" t="s">
        <v>42</v>
      </c>
    </row>
    <row r="39" spans="1:2" x14ac:dyDescent="0.25">
      <c r="A39" s="13">
        <v>43585</v>
      </c>
      <c r="B39" s="14">
        <f>B16-B33</f>
        <v>15333685.15307869</v>
      </c>
    </row>
    <row r="42" spans="1:2" x14ac:dyDescent="0.25">
      <c r="A42" s="17"/>
      <c r="B42" s="9"/>
    </row>
    <row r="43" spans="1:2" x14ac:dyDescent="0.25">
      <c r="A43" s="12" t="s">
        <v>79</v>
      </c>
      <c r="B43" s="9"/>
    </row>
    <row r="44" spans="1:2" x14ac:dyDescent="0.25">
      <c r="A44" s="12"/>
      <c r="B44" s="9"/>
    </row>
    <row r="45" spans="1:2" x14ac:dyDescent="0.25">
      <c r="B45" s="10"/>
    </row>
    <row r="47" spans="1:2" x14ac:dyDescent="0.25">
      <c r="B47" s="1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4"/>
  <dimension ref="A1:H46"/>
  <sheetViews>
    <sheetView topLeftCell="A28" workbookViewId="0">
      <selection activeCell="A16" sqref="A16"/>
    </sheetView>
  </sheetViews>
  <sheetFormatPr defaultRowHeight="15" x14ac:dyDescent="0.25"/>
  <cols>
    <col min="1" max="1" width="34.42578125" customWidth="1"/>
    <col min="2" max="2" width="20.7109375" customWidth="1"/>
    <col min="4" max="4" width="24.5703125" customWidth="1"/>
    <col min="5" max="5" width="14.28515625" bestFit="1" customWidth="1"/>
    <col min="6" max="6" width="25" customWidth="1"/>
  </cols>
  <sheetData>
    <row r="1" spans="1:8" ht="21" x14ac:dyDescent="0.35">
      <c r="A1" s="2" t="s">
        <v>3</v>
      </c>
      <c r="B1" s="1"/>
    </row>
    <row r="2" spans="1:8" ht="18.75" x14ac:dyDescent="0.3">
      <c r="A2" s="3" t="s">
        <v>80</v>
      </c>
      <c r="B2" s="1"/>
    </row>
    <row r="3" spans="1:8" ht="18.75" x14ac:dyDescent="0.3">
      <c r="A3" s="3"/>
      <c r="B3" s="1"/>
    </row>
    <row r="4" spans="1:8" ht="18.75" x14ac:dyDescent="0.3">
      <c r="A4" s="3" t="s">
        <v>4</v>
      </c>
      <c r="B4" s="1"/>
    </row>
    <row r="6" spans="1:8" x14ac:dyDescent="0.25">
      <c r="A6" s="4" t="s">
        <v>23</v>
      </c>
      <c r="B6" s="4" t="s">
        <v>2</v>
      </c>
    </row>
    <row r="7" spans="1:8" x14ac:dyDescent="0.25">
      <c r="A7" s="5">
        <v>43374</v>
      </c>
      <c r="B7" s="6">
        <v>2584640.9099999988</v>
      </c>
      <c r="D7" s="11"/>
      <c r="F7" s="10"/>
    </row>
    <row r="8" spans="1:8" x14ac:dyDescent="0.25">
      <c r="A8" s="5">
        <v>43405</v>
      </c>
      <c r="B8" s="6">
        <v>2593089.6500000013</v>
      </c>
      <c r="D8" s="11"/>
      <c r="F8" s="10"/>
    </row>
    <row r="9" spans="1:8" x14ac:dyDescent="0.25">
      <c r="A9" s="5">
        <v>43435</v>
      </c>
      <c r="B9" s="6">
        <v>2585662.9400000027</v>
      </c>
      <c r="D9" s="11"/>
      <c r="F9" s="10"/>
    </row>
    <row r="12" spans="1:8" x14ac:dyDescent="0.25">
      <c r="A12" s="15"/>
      <c r="B12" s="15"/>
      <c r="C12" s="15"/>
      <c r="D12" s="15"/>
      <c r="E12" s="18"/>
      <c r="F12" s="18"/>
      <c r="G12" s="18"/>
      <c r="H12" s="18"/>
    </row>
    <row r="13" spans="1:8" x14ac:dyDescent="0.25">
      <c r="E13" s="18"/>
      <c r="F13" s="18"/>
      <c r="G13" s="18"/>
      <c r="H13" s="18"/>
    </row>
    <row r="14" spans="1:8" ht="15.75" x14ac:dyDescent="0.25">
      <c r="A14" s="3" t="s">
        <v>30</v>
      </c>
    </row>
    <row r="16" spans="1:8" x14ac:dyDescent="0.25">
      <c r="A16" s="13">
        <v>43496</v>
      </c>
      <c r="B16" s="14">
        <v>57547502.640000001</v>
      </c>
    </row>
    <row r="19" spans="1:5" ht="15.75" x14ac:dyDescent="0.25">
      <c r="A19" s="3" t="s">
        <v>48</v>
      </c>
    </row>
    <row r="21" spans="1:5" x14ac:dyDescent="0.25">
      <c r="A21" s="7" t="s">
        <v>67</v>
      </c>
      <c r="B21" s="16">
        <v>837296</v>
      </c>
    </row>
    <row r="22" spans="1:5" x14ac:dyDescent="0.25">
      <c r="A22" s="7" t="s">
        <v>68</v>
      </c>
      <c r="B22" s="16">
        <v>3960862</v>
      </c>
    </row>
    <row r="23" spans="1:5" x14ac:dyDescent="0.25">
      <c r="A23" s="7" t="s">
        <v>69</v>
      </c>
      <c r="B23" s="16">
        <v>3200000</v>
      </c>
    </row>
    <row r="24" spans="1:5" x14ac:dyDescent="0.25">
      <c r="A24" s="7" t="s">
        <v>73</v>
      </c>
      <c r="B24" s="16">
        <v>791898</v>
      </c>
    </row>
    <row r="25" spans="1:5" x14ac:dyDescent="0.25">
      <c r="A25" s="7" t="s">
        <v>72</v>
      </c>
      <c r="B25" s="16">
        <v>4310530</v>
      </c>
    </row>
    <row r="26" spans="1:5" x14ac:dyDescent="0.25">
      <c r="A26" s="7" t="s">
        <v>70</v>
      </c>
      <c r="B26" s="16">
        <v>7145383</v>
      </c>
      <c r="E26" s="10"/>
    </row>
    <row r="27" spans="1:5" x14ac:dyDescent="0.25">
      <c r="A27" s="7" t="s">
        <v>74</v>
      </c>
      <c r="B27" s="16">
        <v>14075750</v>
      </c>
    </row>
    <row r="28" spans="1:5" x14ac:dyDescent="0.25">
      <c r="A28" s="7" t="s">
        <v>71</v>
      </c>
      <c r="B28" s="16">
        <v>7075407</v>
      </c>
    </row>
    <row r="29" spans="1:5" x14ac:dyDescent="0.25">
      <c r="A29" s="7" t="s">
        <v>75</v>
      </c>
      <c r="B29" s="16">
        <v>1331563</v>
      </c>
    </row>
    <row r="30" spans="1:5" x14ac:dyDescent="0.25">
      <c r="A30" s="7" t="s">
        <v>76</v>
      </c>
      <c r="B30" s="16">
        <v>574898.41</v>
      </c>
    </row>
    <row r="31" spans="1:5" x14ac:dyDescent="0.25">
      <c r="A31" s="7" t="s">
        <v>77</v>
      </c>
      <c r="B31" s="16">
        <v>503233.09333333297</v>
      </c>
    </row>
    <row r="32" spans="1:5" x14ac:dyDescent="0.25">
      <c r="A32" s="7" t="s">
        <v>41</v>
      </c>
      <c r="B32" s="16">
        <f>SUM(B21:B31)</f>
        <v>43806820.50333333</v>
      </c>
    </row>
    <row r="35" spans="1:2" ht="15.75" x14ac:dyDescent="0.25">
      <c r="A35" s="3" t="s">
        <v>6</v>
      </c>
    </row>
    <row r="36" spans="1:2" x14ac:dyDescent="0.25">
      <c r="A36" s="12" t="s">
        <v>42</v>
      </c>
    </row>
    <row r="38" spans="1:2" x14ac:dyDescent="0.25">
      <c r="A38" s="13">
        <v>43496</v>
      </c>
      <c r="B38" s="14">
        <f>B16-B32</f>
        <v>13740682.13666667</v>
      </c>
    </row>
    <row r="41" spans="1:2" x14ac:dyDescent="0.25">
      <c r="A41" s="17"/>
      <c r="B41" s="9"/>
    </row>
    <row r="42" spans="1:2" x14ac:dyDescent="0.25">
      <c r="A42" s="12" t="s">
        <v>79</v>
      </c>
      <c r="B42" s="9"/>
    </row>
    <row r="43" spans="1:2" x14ac:dyDescent="0.25">
      <c r="A43" s="12"/>
      <c r="B43" s="9"/>
    </row>
    <row r="44" spans="1:2" x14ac:dyDescent="0.25">
      <c r="B44" s="10"/>
    </row>
    <row r="46" spans="1:2" x14ac:dyDescent="0.25">
      <c r="B46" s="10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Q4 2020</vt:lpstr>
      <vt:lpstr>Q3 2020</vt:lpstr>
      <vt:lpstr>Q2 2020</vt:lpstr>
      <vt:lpstr>Q1 2020</vt:lpstr>
      <vt:lpstr>Q4 2019</vt:lpstr>
      <vt:lpstr>Q3 2019</vt:lpstr>
      <vt:lpstr>Q2 2019</vt:lpstr>
      <vt:lpstr>Q1 2019</vt:lpstr>
      <vt:lpstr>Q4 2018</vt:lpstr>
      <vt:lpstr>Q3 2018</vt:lpstr>
      <vt:lpstr>Q2 2018</vt:lpstr>
      <vt:lpstr>Q1 2018 corr</vt:lpstr>
      <vt:lpstr>Q1 2018</vt:lpstr>
      <vt:lpstr>Q4 2017 corr</vt:lpstr>
      <vt:lpstr>Q4 2017</vt:lpstr>
      <vt:lpstr>Q3 2017</vt:lpstr>
      <vt:lpstr>Q2 2017</vt:lpstr>
      <vt:lpstr>Q1 2017</vt:lpstr>
      <vt:lpstr>Q4 2016</vt:lpstr>
      <vt:lpstr>Q3 2016</vt:lpstr>
      <vt:lpstr>Q2 2016</vt:lpstr>
      <vt:lpstr>Q1 2016</vt:lpstr>
      <vt:lpstr>Q4 2015</vt:lpstr>
      <vt:lpstr>Q3 2015</vt:lpstr>
      <vt:lpstr>Q2 2015</vt:lpstr>
      <vt:lpstr>Q1 2015</vt:lpstr>
      <vt:lpstr>Q4 2014 </vt:lpstr>
      <vt:lpstr>Q3 2014</vt:lpstr>
      <vt:lpstr>Q2 2014</vt:lpstr>
      <vt:lpstr>Q1 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2018-08-06T14:22:36Z</dcterms:created>
  <dcterms:modified xsi:type="dcterms:W3CDTF">2021-03-04T16:29:49Z</dcterms:modified>
</cp:coreProperties>
</file>