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W:\Hartington Telecommunications Co\Grants\Capital Projects Fund CPF-2  Crofton Kohles Acres\Kohles Acres\"/>
    </mc:Choice>
  </mc:AlternateContent>
  <xr:revisionPtr revIDLastSave="0" documentId="8_{812F0771-6542-4445-9C81-58FDB98BCB07}" xr6:coauthVersionLast="47" xr6:coauthVersionMax="47" xr10:uidLastSave="{00000000-0000-0000-0000-000000000000}"/>
  <bookViews>
    <workbookView xWindow="-15" yWindow="-16320" windowWidth="29040" windowHeight="15720" activeTab="1" xr2:uid="{0734BE05-7214-4B08-8CF8-04D9321DEBA5}"/>
  </bookViews>
  <sheets>
    <sheet name="READ before completing" sheetId="2" r:id="rId1"/>
    <sheet name="Budget Summary" sheetId="1" r:id="rId2"/>
  </sheets>
  <definedNames>
    <definedName name="_xlnm.Print_Area" localSheetId="1">'Budget Summary'!$A$1:$I$37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F31" i="1"/>
  <c r="F32" i="1"/>
  <c r="F33" i="1"/>
  <c r="F12" i="1"/>
  <c r="G12" i="1" s="1"/>
  <c r="H12" i="1" s="1"/>
  <c r="F13" i="1"/>
  <c r="G13" i="1" s="1"/>
  <c r="H13" i="1" s="1"/>
  <c r="F14" i="1"/>
  <c r="G14" i="1" s="1"/>
  <c r="H14" i="1" s="1"/>
  <c r="F15" i="1"/>
  <c r="G15" i="1" s="1"/>
  <c r="H15" i="1" s="1"/>
  <c r="F16" i="1"/>
  <c r="G16" i="1" s="1"/>
  <c r="H16" i="1" s="1"/>
  <c r="F17" i="1"/>
  <c r="G17" i="1" s="1"/>
  <c r="H17" i="1" s="1"/>
  <c r="F18" i="1"/>
  <c r="G18" i="1" s="1"/>
  <c r="H18" i="1" s="1"/>
  <c r="F19" i="1"/>
  <c r="F20" i="1"/>
  <c r="G20" i="1" s="1"/>
  <c r="H20" i="1" s="1"/>
  <c r="F21" i="1"/>
  <c r="G21" i="1" s="1"/>
  <c r="H21" i="1" s="1"/>
  <c r="F22" i="1"/>
  <c r="G22" i="1" s="1"/>
  <c r="H22" i="1" s="1"/>
  <c r="F23" i="1"/>
  <c r="G23" i="1" s="1"/>
  <c r="H23" i="1" s="1"/>
  <c r="F24" i="1"/>
  <c r="G24" i="1" s="1"/>
  <c r="H24" i="1" s="1"/>
  <c r="F25" i="1"/>
  <c r="F26" i="1"/>
  <c r="G26" i="1" s="1"/>
  <c r="F27" i="1"/>
  <c r="F28" i="1"/>
  <c r="G28" i="1" s="1"/>
  <c r="H28" i="1" s="1"/>
  <c r="F29" i="1"/>
  <c r="F30" i="1"/>
  <c r="G30" i="1" s="1"/>
  <c r="H30" i="1" s="1"/>
  <c r="F11" i="1"/>
  <c r="G11" i="1" s="1"/>
  <c r="G29" i="1" l="1"/>
  <c r="H29" i="1" s="1"/>
  <c r="G27" i="1"/>
  <c r="H27" i="1" s="1"/>
  <c r="H26" i="1"/>
  <c r="G25" i="1"/>
  <c r="H25" i="1" s="1"/>
  <c r="H11" i="1"/>
  <c r="G33" i="1"/>
  <c r="H33" i="1" s="1"/>
  <c r="G32" i="1"/>
  <c r="H32" i="1" s="1"/>
  <c r="G31" i="1"/>
  <c r="H31" i="1" s="1"/>
  <c r="E7" i="1"/>
  <c r="H7" i="1"/>
  <c r="G19" i="1"/>
  <c r="H19" i="1" s="1"/>
  <c r="H34" i="1" l="1"/>
  <c r="G34" i="1"/>
</calcChain>
</file>

<file path=xl/sharedStrings.xml><?xml version="1.0" encoding="utf-8"?>
<sst xmlns="http://schemas.openxmlformats.org/spreadsheetml/2006/main" count="82" uniqueCount="69">
  <si>
    <t>Nebraska Capital Projects Fund</t>
  </si>
  <si>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</si>
  <si>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</si>
  <si>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</si>
  <si>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</si>
  <si>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</si>
  <si>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</si>
  <si>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</si>
  <si>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</si>
  <si>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</si>
  <si>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</si>
  <si>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</si>
  <si>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</si>
  <si>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</si>
  <si>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</si>
  <si>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</si>
  <si>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</si>
  <si>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</si>
  <si>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</si>
  <si>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</si>
  <si>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</si>
  <si>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</si>
  <si>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</si>
  <si>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</si>
  <si>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</si>
  <si>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</si>
  <si>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</si>
  <si>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</si>
  <si>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</si>
  <si>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</si>
  <si>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</si>
  <si>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</si>
  <si>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</si>
  <si>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</si>
  <si>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</si>
  <si>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</si>
  <si>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</si>
  <si>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</si>
  <si>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</si>
  <si>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</si>
  <si>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</si>
  <si>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</si>
  <si>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</si>
  <si>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</si>
  <si>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</si>
  <si>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</si>
  <si>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</si>
  <si>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</si>
  <si>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</si>
  <si>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</si>
  <si>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</si>
  <si>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Do not modify the Budget Template by adding additional line items.  </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</si>
  <si>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</si>
  <si>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</si>
  <si>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</si>
  <si>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 xml:space="preserve">Only provide information for the line items for which you will incur allowable expenses.  For example, an all-fiber project would not incur expenses for a Tower or Antenna.  Indicate 0 quantity and 0 cost per item.  </t>
  </si>
  <si>
    <t xml:space="preserve">The Budget will be updated regularly through the Subrecipient Quarterly Report for the Applications that are approved for CPF-2 funding.  </t>
  </si>
  <si>
    <t>Total Costs</t>
  </si>
  <si>
    <t>Total Allowable Costs</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</si>
  <si>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</si>
  <si>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Plowing</t>
  </si>
  <si>
    <t>Design, Engineer, Stake and CAD</t>
  </si>
  <si>
    <t>Contract, Inspection &amp; Project Management</t>
  </si>
  <si>
    <t>Direct plowing in of Fiber</t>
  </si>
  <si>
    <t>Splicing and Misc Construction Costs</t>
  </si>
  <si>
    <t>Customer Drop, NID, Grounding and Splice Box</t>
  </si>
  <si>
    <t>Kohles Acres</t>
  </si>
  <si>
    <t>Hartington Telecommunications Co., Inc._Kohles Acres_Attachment  Letter H</t>
  </si>
  <si>
    <t>Hartington Telecommunications 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</si>
</sst>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6">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8" fontId="0" fillId="0" borderId="0" xfId="0" applyNumberFormat="1"/>
    <xf numFmtId="0" fontId="7" fillId="0" borderId="0" xfId="0" applyFont="1" applyAlignment="1">
      <alignment horizontal="left" vertic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K7" sqref="K7"/>
    </sheetView>
  </sheetViews>
  <sheetFormatPr defaultRowHeight="14.5" x14ac:dyDescent="0.35"/>
  <sheetData>
    <row r="1" spans="1:9" x14ac:dyDescent="0.35">
      <c r="A1" s="13" t="s">
        <v>51</v>
      </c>
      <c r="B1" s="13"/>
      <c r="C1" s="13"/>
      <c r="D1" s="13"/>
      <c r="E1" s="13"/>
      <c r="F1" s="13"/>
      <c r="G1" s="13"/>
      <c r="H1" s="13"/>
      <c r="I1" s="13"/>
    </row>
    <row r="2" spans="1:9" x14ac:dyDescent="0.35">
      <c r="A2" s="13"/>
      <c r="B2" s="13"/>
      <c r="C2" s="13"/>
      <c r="D2" s="13"/>
      <c r="E2" s="13"/>
      <c r="F2" s="13"/>
      <c r="G2" s="13"/>
      <c r="H2" s="13"/>
      <c r="I2" s="13"/>
    </row>
    <row r="4" spans="1:9" x14ac:dyDescent="0.35">
      <c r="A4" s="14" t="s">
        <v>55</v>
      </c>
      <c r="B4" s="14"/>
      <c r="C4" s="14"/>
      <c r="D4" s="14"/>
      <c r="E4" s="14"/>
      <c r="F4" s="14"/>
      <c r="G4" s="14"/>
      <c r="H4" s="14"/>
      <c r="I4" s="14"/>
    </row>
    <row r="5" spans="1:9" x14ac:dyDescent="0.35">
      <c r="A5" s="14"/>
      <c r="B5" s="14"/>
      <c r="C5" s="14"/>
      <c r="D5" s="14"/>
      <c r="E5" s="14"/>
      <c r="F5" s="14"/>
      <c r="G5" s="14"/>
      <c r="H5" s="14"/>
      <c r="I5" s="14"/>
    </row>
    <row r="6" spans="1:9" x14ac:dyDescent="0.35">
      <c r="A6" s="14"/>
      <c r="B6" s="14"/>
      <c r="C6" s="14"/>
      <c r="D6" s="14"/>
      <c r="E6" s="14"/>
      <c r="F6" s="14"/>
      <c r="G6" s="14"/>
      <c r="H6" s="14"/>
      <c r="I6" s="14"/>
    </row>
    <row r="8" spans="1:9" x14ac:dyDescent="0.35">
      <c r="A8" t="s">
        <v>52</v>
      </c>
    </row>
    <row r="10" spans="1:9" x14ac:dyDescent="0.35">
      <c r="A10" s="14" t="s">
        <v>56</v>
      </c>
      <c r="B10" s="14"/>
      <c r="C10" s="14"/>
      <c r="D10" s="14"/>
      <c r="E10" s="14"/>
      <c r="F10" s="14"/>
      <c r="G10" s="14"/>
      <c r="H10" s="14"/>
      <c r="I10" s="14"/>
    </row>
    <row r="11" spans="1:9" x14ac:dyDescent="0.35">
      <c r="A11" s="14"/>
      <c r="B11" s="14"/>
      <c r="C11" s="14"/>
      <c r="D11" s="14"/>
      <c r="E11" s="14"/>
      <c r="F11" s="14"/>
      <c r="G11" s="14"/>
      <c r="H11" s="14"/>
      <c r="I11" s="14"/>
    </row>
    <row r="13" spans="1:9" ht="15" customHeight="1" x14ac:dyDescent="0.35">
      <c r="A13" s="14" t="s">
        <v>59</v>
      </c>
      <c r="B13" s="14"/>
      <c r="C13" s="14"/>
      <c r="D13" s="14"/>
      <c r="E13" s="14"/>
      <c r="F13" s="14"/>
      <c r="G13" s="14"/>
      <c r="H13" s="14"/>
      <c r="I13" s="14"/>
    </row>
    <row r="14" spans="1:9" x14ac:dyDescent="0.35">
      <c r="A14" s="14"/>
      <c r="B14" s="14"/>
      <c r="C14" s="14"/>
      <c r="D14" s="14"/>
      <c r="E14" s="14"/>
      <c r="F14" s="14"/>
      <c r="G14" s="14"/>
      <c r="H14" s="14"/>
      <c r="I14" s="14"/>
    </row>
    <row r="15" spans="1:9" x14ac:dyDescent="0.35">
      <c r="A15" s="14"/>
      <c r="B15" s="14"/>
      <c r="C15" s="14"/>
      <c r="D15" s="14"/>
      <c r="E15" s="14"/>
      <c r="F15" s="14"/>
      <c r="G15" s="14"/>
      <c r="H15" s="14"/>
      <c r="I15" s="14"/>
    </row>
    <row r="16" spans="1:9" x14ac:dyDescent="0.35">
      <c r="A16" s="14"/>
      <c r="B16" s="14"/>
      <c r="C16" s="14"/>
      <c r="D16" s="14"/>
      <c r="E16" s="14"/>
      <c r="F16" s="14"/>
      <c r="G16" s="14"/>
      <c r="H16" s="14"/>
      <c r="I16" s="14"/>
    </row>
    <row r="17" spans="1:9" x14ac:dyDescent="0.35">
      <c r="A17" s="14"/>
      <c r="B17" s="14"/>
      <c r="C17" s="14"/>
      <c r="D17" s="14"/>
      <c r="E17" s="14"/>
      <c r="F17" s="14"/>
      <c r="G17" s="14"/>
      <c r="H17" s="14"/>
      <c r="I17" s="14"/>
    </row>
    <row r="18" spans="1:9" x14ac:dyDescent="0.35">
      <c r="A18" s="14"/>
      <c r="B18" s="14"/>
      <c r="C18" s="14"/>
      <c r="D18" s="14"/>
      <c r="E18" s="14"/>
      <c r="F18" s="14"/>
      <c r="G18" s="14"/>
      <c r="H18" s="14"/>
      <c r="I18" s="14"/>
    </row>
    <row r="19" spans="1:9" x14ac:dyDescent="0.35">
      <c r="A19" s="14"/>
      <c r="B19" s="14"/>
      <c r="C19" s="14"/>
      <c r="D19" s="14"/>
      <c r="E19" s="14"/>
      <c r="F19" s="14"/>
      <c r="G19" s="14"/>
      <c r="H19" s="14"/>
      <c r="I19" s="14"/>
    </row>
    <row r="21" spans="1:9" x14ac:dyDescent="0.35">
      <c r="A21" s="14" t="s">
        <v>53</v>
      </c>
      <c r="B21" s="14"/>
      <c r="C21" s="14"/>
      <c r="D21" s="14"/>
      <c r="E21" s="14"/>
      <c r="F21" s="14"/>
      <c r="G21" s="14"/>
      <c r="H21" s="14"/>
      <c r="I21" s="14"/>
    </row>
    <row r="22" spans="1:9" x14ac:dyDescent="0.35">
      <c r="A22" s="14"/>
      <c r="B22" s="14"/>
      <c r="C22" s="14"/>
      <c r="D22" s="14"/>
      <c r="E22" s="14"/>
      <c r="F22" s="14"/>
      <c r="G22" s="14"/>
      <c r="H22" s="14"/>
      <c r="I22" s="14"/>
    </row>
    <row r="23" spans="1:9" x14ac:dyDescent="0.35">
      <c r="A23" s="14"/>
      <c r="B23" s="14"/>
      <c r="C23" s="14"/>
      <c r="D23" s="14"/>
      <c r="E23" s="14"/>
      <c r="F23" s="14"/>
      <c r="G23" s="14"/>
      <c r="H23" s="14"/>
      <c r="I23" s="14"/>
    </row>
    <row r="24" spans="1:9" x14ac:dyDescent="0.35">
      <c r="A24" s="14"/>
      <c r="B24" s="14"/>
      <c r="C24" s="14"/>
      <c r="D24" s="14"/>
      <c r="E24" s="14"/>
      <c r="F24" s="14"/>
      <c r="G24" s="14"/>
      <c r="H24" s="14"/>
      <c r="I24" s="14"/>
    </row>
    <row r="25" spans="1:9" x14ac:dyDescent="0.35">
      <c r="A25" s="14"/>
      <c r="B25" s="14"/>
      <c r="C25" s="14"/>
      <c r="D25" s="14"/>
      <c r="E25" s="14"/>
      <c r="F25" s="14"/>
      <c r="G25" s="14"/>
      <c r="H25" s="14"/>
      <c r="I25" s="14"/>
    </row>
    <row r="27" spans="1:9" x14ac:dyDescent="0.35">
      <c r="A27" s="14" t="s">
        <v>54</v>
      </c>
      <c r="B27" s="14"/>
      <c r="C27" s="14"/>
      <c r="D27" s="14"/>
      <c r="E27" s="14"/>
      <c r="F27" s="14"/>
      <c r="G27" s="14"/>
      <c r="H27" s="14"/>
      <c r="I27" s="14"/>
    </row>
    <row r="28" spans="1:9" x14ac:dyDescent="0.35">
      <c r="A28" s="14"/>
      <c r="B28" s="14"/>
      <c r="C28" s="14"/>
      <c r="D28" s="14"/>
      <c r="E28" s="14"/>
      <c r="F28" s="14"/>
      <c r="G28" s="14"/>
      <c r="H28" s="14"/>
      <c r="I28" s="14"/>
    </row>
    <row r="29" spans="1:9" x14ac:dyDescent="0.35">
      <c r="A29" s="14"/>
      <c r="B29" s="14"/>
      <c r="C29" s="14"/>
      <c r="D29" s="14"/>
      <c r="E29" s="14"/>
      <c r="F29" s="14"/>
      <c r="G29" s="14"/>
      <c r="H29" s="14"/>
      <c r="I29" s="14"/>
    </row>
    <row r="30" spans="1:9" x14ac:dyDescent="0.35">
      <c r="A30" s="14"/>
      <c r="B30" s="14"/>
      <c r="C30" s="14"/>
      <c r="D30" s="14"/>
      <c r="E30" s="14"/>
      <c r="F30" s="14"/>
      <c r="G30" s="14"/>
      <c r="H30" s="14"/>
      <c r="I30" s="14"/>
    </row>
    <row r="31" spans="1:9" x14ac:dyDescent="0.35">
      <c r="A31" s="14"/>
      <c r="B31" s="14"/>
      <c r="C31" s="14"/>
      <c r="D31" s="14"/>
      <c r="E31" s="14"/>
      <c r="F31" s="14"/>
      <c r="G31" s="14"/>
      <c r="H31" s="14"/>
      <c r="I31" s="14"/>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sheetPr>
    <pageSetUpPr fitToPage="1"/>
  </sheetPr>
  <dimension ref="A1:I36"/>
  <sheetViews>
    <sheetView tabSelected="1" zoomScaleNormal="100" workbookViewId="0">
      <selection activeCell="A4" sqref="A4"/>
    </sheetView>
  </sheetViews>
  <sheetFormatPr defaultRowHeight="14.5" x14ac:dyDescent="0.35"/>
  <cols>
    <col min="1" max="1" width="28.26953125" customWidth="1"/>
    <col min="2" max="2" width="27.54296875" customWidth="1"/>
    <col min="3" max="3" width="12.1796875" customWidth="1"/>
    <col min="4" max="4" width="9.81640625" bestFit="1" customWidth="1"/>
    <col min="5" max="5" width="14.453125" customWidth="1"/>
    <col min="6" max="6" width="17" customWidth="1"/>
    <col min="7" max="7" width="20.1796875" customWidth="1"/>
    <col min="8" max="8" width="20.54296875" customWidth="1"/>
    <col min="9" max="9" width="48.453125" customWidth="1"/>
  </cols>
  <sheetData>
    <row r="1" spans="1:9" ht="30" x14ac:dyDescent="0.8">
      <c r="A1" s="17" t="s">
        <v>0</v>
      </c>
      <c r="B1" s="17"/>
      <c r="C1" s="17"/>
      <c r="D1" s="17"/>
      <c r="E1" s="17"/>
      <c r="F1" s="17"/>
      <c r="G1" s="17"/>
      <c r="H1" s="17"/>
      <c r="I1" s="17"/>
    </row>
    <row r="2" spans="1:9" ht="30" x14ac:dyDescent="0.8">
      <c r="A2" s="17" t="s">
        <v>1</v>
      </c>
      <c r="B2" s="17"/>
      <c r="C2" s="17"/>
      <c r="D2" s="17"/>
      <c r="E2" s="17"/>
      <c r="F2" s="17"/>
      <c r="G2" s="17"/>
      <c r="H2" s="17"/>
      <c r="I2" s="17"/>
    </row>
    <row r="4" spans="1:9" x14ac:dyDescent="0.35">
      <c r="A4" t="s">
        <v>67</v>
      </c>
    </row>
    <row r="5" spans="1:9" x14ac:dyDescent="0.35">
      <c r="A5" s="8" t="s">
        <v>43</v>
      </c>
      <c r="B5" s="15" t="s">
        <v>68</v>
      </c>
      <c r="C5" s="15"/>
      <c r="D5" s="15"/>
      <c r="E5" s="15"/>
      <c r="F5" s="15"/>
      <c r="G5" s="15"/>
      <c r="H5" s="15"/>
    </row>
    <row r="6" spans="1:9" x14ac:dyDescent="0.35">
      <c r="A6" s="8" t="s">
        <v>44</v>
      </c>
      <c r="B6" s="16" t="s">
        <v>66</v>
      </c>
      <c r="C6" s="16"/>
      <c r="D6" s="16"/>
      <c r="E6" s="16"/>
      <c r="F6" s="16"/>
      <c r="G6" s="16"/>
      <c r="H6" s="16"/>
    </row>
    <row r="7" spans="1:9" x14ac:dyDescent="0.35">
      <c r="A7" s="8" t="s">
        <v>45</v>
      </c>
      <c r="B7" s="9">
        <v>0.05</v>
      </c>
      <c r="C7" s="19" t="s">
        <v>57</v>
      </c>
      <c r="D7" s="19"/>
      <c r="E7" s="10">
        <f>SUM(F11:F33)</f>
        <v>1600706.6</v>
      </c>
      <c r="G7" s="8" t="s">
        <v>58</v>
      </c>
      <c r="H7" s="11">
        <f>SUM(F11:F30)</f>
        <v>1600706.6</v>
      </c>
    </row>
    <row r="9" spans="1:9" ht="18.5" x14ac:dyDescent="0.45">
      <c r="A9" s="18" t="s">
        <v>2</v>
      </c>
      <c r="B9" s="18"/>
      <c r="C9" s="18"/>
      <c r="D9" s="18"/>
      <c r="E9" s="18"/>
      <c r="F9" s="18"/>
      <c r="G9" s="18"/>
      <c r="H9" s="18"/>
      <c r="I9" s="18"/>
    </row>
    <row r="10" spans="1:9" x14ac:dyDescent="0.35">
      <c r="A10" s="1" t="s">
        <v>3</v>
      </c>
      <c r="B10" s="3" t="s">
        <v>4</v>
      </c>
      <c r="C10" s="2" t="s">
        <v>6</v>
      </c>
      <c r="D10" s="24" t="s">
        <v>7</v>
      </c>
      <c r="E10" s="25"/>
      <c r="F10" s="2" t="s">
        <v>8</v>
      </c>
      <c r="G10" s="2" t="s">
        <v>42</v>
      </c>
      <c r="H10" s="2" t="s">
        <v>41</v>
      </c>
      <c r="I10" s="2" t="s">
        <v>30</v>
      </c>
    </row>
    <row r="11" spans="1:9" x14ac:dyDescent="0.35">
      <c r="A11" s="21" t="s">
        <v>5</v>
      </c>
      <c r="B11" s="4" t="s">
        <v>24</v>
      </c>
      <c r="C11" s="4">
        <v>117</v>
      </c>
      <c r="D11" s="5">
        <v>275</v>
      </c>
      <c r="E11" s="7" t="s">
        <v>33</v>
      </c>
      <c r="F11" s="5">
        <f>C11*D11</f>
        <v>32175</v>
      </c>
      <c r="G11" s="5">
        <f>F11*$B$7</f>
        <v>1608.75</v>
      </c>
      <c r="H11" s="5">
        <f>F11-G11</f>
        <v>30566.25</v>
      </c>
      <c r="I11" s="6" t="s">
        <v>61</v>
      </c>
    </row>
    <row r="12" spans="1:9" x14ac:dyDescent="0.35">
      <c r="A12" s="23"/>
      <c r="B12" s="4" t="s">
        <v>25</v>
      </c>
      <c r="C12" s="4">
        <v>117</v>
      </c>
      <c r="D12" s="5">
        <v>1765</v>
      </c>
      <c r="E12" s="7" t="s">
        <v>33</v>
      </c>
      <c r="F12" s="5">
        <f t="shared" ref="F12:F33" si="0">C12*D12</f>
        <v>206505</v>
      </c>
      <c r="G12" s="5">
        <f t="shared" ref="G12:G33" si="1">F12*$B$7</f>
        <v>10325.25</v>
      </c>
      <c r="H12" s="5">
        <f t="shared" ref="H12:H33" si="2">F12-G12</f>
        <v>196179.75</v>
      </c>
      <c r="I12" s="6" t="s">
        <v>62</v>
      </c>
    </row>
    <row r="13" spans="1:9" x14ac:dyDescent="0.35">
      <c r="A13" s="21" t="s">
        <v>10</v>
      </c>
      <c r="B13" s="4" t="s">
        <v>21</v>
      </c>
      <c r="C13" s="4"/>
      <c r="D13" s="5"/>
      <c r="E13" s="7" t="s">
        <v>34</v>
      </c>
      <c r="F13" s="5">
        <f t="shared" si="0"/>
        <v>0</v>
      </c>
      <c r="G13" s="5">
        <f t="shared" si="1"/>
        <v>0</v>
      </c>
      <c r="H13" s="5">
        <f t="shared" si="2"/>
        <v>0</v>
      </c>
      <c r="I13" s="6"/>
    </row>
    <row r="14" spans="1:9" x14ac:dyDescent="0.35">
      <c r="A14" s="22"/>
      <c r="B14" s="4" t="s">
        <v>22</v>
      </c>
      <c r="C14" s="4"/>
      <c r="D14" s="5"/>
      <c r="E14" s="7" t="s">
        <v>35</v>
      </c>
      <c r="F14" s="5">
        <f t="shared" si="0"/>
        <v>0</v>
      </c>
      <c r="G14" s="5">
        <f t="shared" si="1"/>
        <v>0</v>
      </c>
      <c r="H14" s="5">
        <f t="shared" si="2"/>
        <v>0</v>
      </c>
      <c r="I14" s="6"/>
    </row>
    <row r="15" spans="1:9" x14ac:dyDescent="0.35">
      <c r="A15" s="23"/>
      <c r="B15" s="4" t="s">
        <v>23</v>
      </c>
      <c r="C15" s="4">
        <v>2</v>
      </c>
      <c r="D15" s="5">
        <v>1000</v>
      </c>
      <c r="E15" s="7" t="s">
        <v>36</v>
      </c>
      <c r="F15" s="5">
        <f t="shared" si="0"/>
        <v>2000</v>
      </c>
      <c r="G15" s="5">
        <f t="shared" si="1"/>
        <v>100</v>
      </c>
      <c r="H15" s="5">
        <f t="shared" si="2"/>
        <v>1900</v>
      </c>
      <c r="I15" s="6"/>
    </row>
    <row r="16" spans="1:9" x14ac:dyDescent="0.35">
      <c r="A16" s="21" t="s">
        <v>9</v>
      </c>
      <c r="B16" s="4" t="s">
        <v>17</v>
      </c>
      <c r="C16" s="4">
        <v>99485</v>
      </c>
      <c r="D16" s="5">
        <v>2.9</v>
      </c>
      <c r="E16" s="7" t="s">
        <v>37</v>
      </c>
      <c r="F16" s="5">
        <f t="shared" si="0"/>
        <v>288506.5</v>
      </c>
      <c r="G16" s="5">
        <f t="shared" si="1"/>
        <v>14425.325000000001</v>
      </c>
      <c r="H16" s="5">
        <f t="shared" si="2"/>
        <v>274081.17499999999</v>
      </c>
      <c r="I16" s="6"/>
    </row>
    <row r="17" spans="1:9" x14ac:dyDescent="0.35">
      <c r="A17" s="22"/>
      <c r="B17" s="4" t="s">
        <v>18</v>
      </c>
      <c r="C17" s="4">
        <v>25607</v>
      </c>
      <c r="D17" s="5">
        <v>1.1000000000000001</v>
      </c>
      <c r="E17" s="7" t="s">
        <v>37</v>
      </c>
      <c r="F17" s="5">
        <f t="shared" si="0"/>
        <v>28167.7</v>
      </c>
      <c r="G17" s="5">
        <f t="shared" si="1"/>
        <v>1408.3850000000002</v>
      </c>
      <c r="H17" s="5">
        <f t="shared" si="2"/>
        <v>26759.315000000002</v>
      </c>
      <c r="I17" s="6"/>
    </row>
    <row r="18" spans="1:9" x14ac:dyDescent="0.35">
      <c r="A18" s="22"/>
      <c r="B18" s="4" t="s">
        <v>19</v>
      </c>
      <c r="C18" s="4">
        <v>0</v>
      </c>
      <c r="D18" s="5"/>
      <c r="E18" s="7" t="s">
        <v>38</v>
      </c>
      <c r="F18" s="5">
        <f t="shared" si="0"/>
        <v>0</v>
      </c>
      <c r="G18" s="5">
        <f t="shared" si="1"/>
        <v>0</v>
      </c>
      <c r="H18" s="5">
        <f t="shared" si="2"/>
        <v>0</v>
      </c>
      <c r="I18" s="6"/>
    </row>
    <row r="19" spans="1:9" x14ac:dyDescent="0.35">
      <c r="A19" s="22"/>
      <c r="B19" s="4" t="s">
        <v>20</v>
      </c>
      <c r="C19" s="4">
        <v>0</v>
      </c>
      <c r="D19" s="5"/>
      <c r="E19" s="7" t="s">
        <v>39</v>
      </c>
      <c r="F19" s="5">
        <f t="shared" si="0"/>
        <v>0</v>
      </c>
      <c r="G19" s="5">
        <f t="shared" si="1"/>
        <v>0</v>
      </c>
      <c r="H19" s="5">
        <f t="shared" si="2"/>
        <v>0</v>
      </c>
      <c r="I19" s="6"/>
    </row>
    <row r="20" spans="1:9" x14ac:dyDescent="0.35">
      <c r="A20" s="22"/>
      <c r="B20" s="4" t="s">
        <v>32</v>
      </c>
      <c r="C20" s="4">
        <v>56</v>
      </c>
      <c r="D20" s="5">
        <v>2900</v>
      </c>
      <c r="E20" s="7" t="s">
        <v>40</v>
      </c>
      <c r="F20" s="5">
        <f t="shared" si="0"/>
        <v>162400</v>
      </c>
      <c r="G20" s="5">
        <f t="shared" si="1"/>
        <v>8120</v>
      </c>
      <c r="H20" s="5">
        <f t="shared" si="2"/>
        <v>154280</v>
      </c>
      <c r="I20" s="6"/>
    </row>
    <row r="21" spans="1:9" x14ac:dyDescent="0.35">
      <c r="A21" s="22"/>
      <c r="B21" s="4" t="s">
        <v>26</v>
      </c>
      <c r="C21" s="4">
        <v>0</v>
      </c>
      <c r="D21" s="5"/>
      <c r="E21" s="7" t="s">
        <v>37</v>
      </c>
      <c r="F21" s="5">
        <f t="shared" si="0"/>
        <v>0</v>
      </c>
      <c r="G21" s="5">
        <f t="shared" si="1"/>
        <v>0</v>
      </c>
      <c r="H21" s="5">
        <f t="shared" si="2"/>
        <v>0</v>
      </c>
      <c r="I21" s="6"/>
    </row>
    <row r="22" spans="1:9" x14ac:dyDescent="0.35">
      <c r="A22" s="21" t="s">
        <v>11</v>
      </c>
      <c r="B22" s="4" t="s">
        <v>13</v>
      </c>
      <c r="C22" s="4">
        <v>7</v>
      </c>
      <c r="D22" s="5">
        <v>3817.56</v>
      </c>
      <c r="E22" s="7" t="s">
        <v>40</v>
      </c>
      <c r="F22" s="5">
        <f t="shared" si="0"/>
        <v>26722.92</v>
      </c>
      <c r="G22" s="5">
        <f t="shared" si="1"/>
        <v>1336.146</v>
      </c>
      <c r="H22" s="5">
        <f t="shared" si="2"/>
        <v>25386.773999999998</v>
      </c>
      <c r="I22" s="6"/>
    </row>
    <row r="23" spans="1:9" x14ac:dyDescent="0.35">
      <c r="A23" s="22"/>
      <c r="B23" s="4" t="s">
        <v>14</v>
      </c>
      <c r="C23" s="4">
        <v>0</v>
      </c>
      <c r="D23" s="5"/>
      <c r="E23" s="7" t="s">
        <v>40</v>
      </c>
      <c r="F23" s="5">
        <f t="shared" si="0"/>
        <v>0</v>
      </c>
      <c r="G23" s="5">
        <f t="shared" si="1"/>
        <v>0</v>
      </c>
      <c r="H23" s="5">
        <f t="shared" si="2"/>
        <v>0</v>
      </c>
      <c r="I23" s="6"/>
    </row>
    <row r="24" spans="1:9" x14ac:dyDescent="0.35">
      <c r="A24" s="22"/>
      <c r="B24" s="4" t="s">
        <v>15</v>
      </c>
      <c r="C24" s="4">
        <v>8</v>
      </c>
      <c r="D24" s="5">
        <v>832.11</v>
      </c>
      <c r="E24" s="7" t="s">
        <v>40</v>
      </c>
      <c r="F24" s="5">
        <f t="shared" si="0"/>
        <v>6656.88</v>
      </c>
      <c r="G24" s="5">
        <f t="shared" si="1"/>
        <v>332.84400000000005</v>
      </c>
      <c r="H24" s="5">
        <f t="shared" si="2"/>
        <v>6324.0360000000001</v>
      </c>
      <c r="I24" s="6"/>
    </row>
    <row r="25" spans="1:9" x14ac:dyDescent="0.35">
      <c r="A25" s="23"/>
      <c r="B25" s="4" t="s">
        <v>16</v>
      </c>
      <c r="C25" s="4">
        <v>117</v>
      </c>
      <c r="D25" s="5">
        <v>850</v>
      </c>
      <c r="E25" s="7" t="s">
        <v>40</v>
      </c>
      <c r="F25" s="5">
        <f t="shared" si="0"/>
        <v>99450</v>
      </c>
      <c r="G25" s="5">
        <f t="shared" si="1"/>
        <v>4972.5</v>
      </c>
      <c r="H25" s="5">
        <f t="shared" si="2"/>
        <v>94477.5</v>
      </c>
      <c r="I25" s="6"/>
    </row>
    <row r="26" spans="1:9" x14ac:dyDescent="0.35">
      <c r="A26" s="21" t="s">
        <v>12</v>
      </c>
      <c r="B26" s="4" t="s">
        <v>31</v>
      </c>
      <c r="C26" s="4">
        <v>25607</v>
      </c>
      <c r="D26" s="5">
        <v>13</v>
      </c>
      <c r="E26" s="7" t="s">
        <v>37</v>
      </c>
      <c r="F26" s="5">
        <f t="shared" si="0"/>
        <v>332891</v>
      </c>
      <c r="G26" s="5">
        <f t="shared" si="1"/>
        <v>16644.55</v>
      </c>
      <c r="H26" s="5">
        <f t="shared" si="2"/>
        <v>316246.45</v>
      </c>
      <c r="I26" s="6"/>
    </row>
    <row r="27" spans="1:9" x14ac:dyDescent="0.35">
      <c r="A27" s="22"/>
      <c r="B27" s="4" t="s">
        <v>60</v>
      </c>
      <c r="C27" s="4">
        <v>20401</v>
      </c>
      <c r="D27" s="5">
        <v>1.6</v>
      </c>
      <c r="E27" s="7" t="s">
        <v>37</v>
      </c>
      <c r="F27" s="5">
        <f t="shared" si="0"/>
        <v>32641.600000000002</v>
      </c>
      <c r="G27" s="5">
        <f t="shared" si="1"/>
        <v>1632.0800000000002</v>
      </c>
      <c r="H27" s="5">
        <f t="shared" si="2"/>
        <v>31009.52</v>
      </c>
      <c r="I27" s="6" t="s">
        <v>63</v>
      </c>
    </row>
    <row r="28" spans="1:9" x14ac:dyDescent="0.35">
      <c r="A28" s="22"/>
      <c r="B28" s="4" t="s">
        <v>27</v>
      </c>
      <c r="C28" s="4">
        <v>0</v>
      </c>
      <c r="D28" s="5"/>
      <c r="E28" s="7" t="s">
        <v>37</v>
      </c>
      <c r="F28" s="5">
        <f t="shared" si="0"/>
        <v>0</v>
      </c>
      <c r="G28" s="5">
        <f t="shared" si="1"/>
        <v>0</v>
      </c>
      <c r="H28" s="5">
        <f t="shared" si="2"/>
        <v>0</v>
      </c>
      <c r="I28" s="6"/>
    </row>
    <row r="29" spans="1:9" x14ac:dyDescent="0.35">
      <c r="A29" s="22"/>
      <c r="B29" s="4" t="s">
        <v>29</v>
      </c>
      <c r="C29" s="4">
        <v>702</v>
      </c>
      <c r="D29" s="5">
        <v>250</v>
      </c>
      <c r="E29" s="7" t="s">
        <v>40</v>
      </c>
      <c r="F29" s="5">
        <f t="shared" si="0"/>
        <v>175500</v>
      </c>
      <c r="G29" s="5">
        <f t="shared" si="1"/>
        <v>8775</v>
      </c>
      <c r="H29" s="5">
        <f t="shared" si="2"/>
        <v>166725</v>
      </c>
      <c r="I29" s="6" t="s">
        <v>64</v>
      </c>
    </row>
    <row r="30" spans="1:9" x14ac:dyDescent="0.35">
      <c r="A30" s="23"/>
      <c r="B30" s="4" t="s">
        <v>28</v>
      </c>
      <c r="C30" s="4">
        <v>117</v>
      </c>
      <c r="D30" s="5">
        <v>1770</v>
      </c>
      <c r="E30" s="7" t="s">
        <v>40</v>
      </c>
      <c r="F30" s="5">
        <f t="shared" si="0"/>
        <v>207090</v>
      </c>
      <c r="G30" s="5">
        <f t="shared" si="1"/>
        <v>10354.5</v>
      </c>
      <c r="H30" s="5">
        <f t="shared" si="2"/>
        <v>196735.5</v>
      </c>
      <c r="I30" s="6" t="s">
        <v>65</v>
      </c>
    </row>
    <row r="31" spans="1:9" x14ac:dyDescent="0.35">
      <c r="A31" s="20" t="s">
        <v>46</v>
      </c>
      <c r="B31" s="4" t="s">
        <v>47</v>
      </c>
      <c r="C31" s="4">
        <v>0</v>
      </c>
      <c r="D31" s="4"/>
      <c r="E31" s="7" t="s">
        <v>40</v>
      </c>
      <c r="F31" s="5">
        <f t="shared" si="0"/>
        <v>0</v>
      </c>
      <c r="G31" s="5">
        <f t="shared" si="1"/>
        <v>0</v>
      </c>
      <c r="H31" s="5">
        <f t="shared" si="2"/>
        <v>0</v>
      </c>
      <c r="I31" s="4"/>
    </row>
    <row r="32" spans="1:9" x14ac:dyDescent="0.35">
      <c r="A32" s="20"/>
      <c r="B32" s="4" t="s">
        <v>48</v>
      </c>
      <c r="C32" s="4">
        <v>0</v>
      </c>
      <c r="D32" s="4"/>
      <c r="E32" s="7" t="s">
        <v>50</v>
      </c>
      <c r="F32" s="5">
        <f t="shared" si="0"/>
        <v>0</v>
      </c>
      <c r="G32" s="5">
        <f t="shared" si="1"/>
        <v>0</v>
      </c>
      <c r="H32" s="5">
        <f t="shared" si="2"/>
        <v>0</v>
      </c>
      <c r="I32" s="4"/>
    </row>
    <row r="33" spans="1:9" x14ac:dyDescent="0.35">
      <c r="A33" s="20"/>
      <c r="B33" s="4" t="s">
        <v>49</v>
      </c>
      <c r="C33" s="4">
        <v>0</v>
      </c>
      <c r="D33" s="4">
        <v>0</v>
      </c>
      <c r="E33" s="4"/>
      <c r="F33" s="5">
        <f t="shared" si="0"/>
        <v>0</v>
      </c>
      <c r="G33" s="5">
        <f t="shared" si="1"/>
        <v>0</v>
      </c>
      <c r="H33" s="5">
        <f t="shared" si="2"/>
        <v>0</v>
      </c>
      <c r="I33" s="4"/>
    </row>
    <row r="34" spans="1:9" x14ac:dyDescent="0.35">
      <c r="G34" s="12">
        <f>SUM(G11:G33)</f>
        <v>80035.33</v>
      </c>
      <c r="H34" s="12">
        <f>SUM(H11:H33)</f>
        <v>1520671.27</v>
      </c>
    </row>
    <row r="36" spans="1:9" x14ac:dyDescent="0.35">
      <c r="H36" s="12">
        <f>+H34+G34</f>
        <v>1600706.6</v>
      </c>
    </row>
  </sheetData>
  <mergeCells count="13">
    <mergeCell ref="A31:A33"/>
    <mergeCell ref="A16:A21"/>
    <mergeCell ref="A22:A25"/>
    <mergeCell ref="A26:A30"/>
    <mergeCell ref="D10:E10"/>
    <mergeCell ref="A11:A12"/>
    <mergeCell ref="A13:A15"/>
    <mergeCell ref="B5:H5"/>
    <mergeCell ref="B6:H6"/>
    <mergeCell ref="A1:I1"/>
    <mergeCell ref="A2:I2"/>
    <mergeCell ref="A9:I9"/>
    <mergeCell ref="C7:D7"/>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Dave Nilles</cp:lastModifiedBy>
  <cp:lastPrinted>2024-01-18T14:47:53Z</cp:lastPrinted>
  <dcterms:created xsi:type="dcterms:W3CDTF">2023-11-14T16:34:51Z</dcterms:created>
  <dcterms:modified xsi:type="dcterms:W3CDTF">2024-01-18T14:48:27Z</dcterms:modified>
</cp:coreProperties>
</file>