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yroll\Documents\Dreu\BBP\"/>
    </mc:Choice>
  </mc:AlternateContent>
  <bookViews>
    <workbookView xWindow="0" yWindow="0" windowWidth="28800" windowHeight="12435"/>
  </bookViews>
  <sheets>
    <sheet name="Attachment H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5" i="1"/>
  <c r="G29" i="1" s="1"/>
  <c r="G14" i="1"/>
  <c r="G19" i="1" s="1"/>
  <c r="G10" i="1"/>
  <c r="G6" i="1"/>
  <c r="G22" i="1" l="1"/>
</calcChain>
</file>

<file path=xl/sharedStrings.xml><?xml version="1.0" encoding="utf-8"?>
<sst xmlns="http://schemas.openxmlformats.org/spreadsheetml/2006/main" count="19" uniqueCount="19">
  <si>
    <t>Attachment H:</t>
  </si>
  <si>
    <t>Proposed Grant Budget and Funding Breakdown:</t>
  </si>
  <si>
    <t>Engineering Costs:</t>
  </si>
  <si>
    <t xml:space="preserve">Project Management (including route design, permitting, materials </t>
  </si>
  <si>
    <t>procurement and construction observation)</t>
  </si>
  <si>
    <t>Mainline Fiber:</t>
  </si>
  <si>
    <t>Includes construction, fiber, vaults, and splicing from existing fiber acess</t>
  </si>
  <si>
    <t>mainline fiber and drops ($23,000/mile * 36.6 miles)</t>
  </si>
  <si>
    <t>FTTH NW Cozad Buildout:</t>
  </si>
  <si>
    <t>CPE Electronics (78 subs * $450)</t>
  </si>
  <si>
    <t>Hut Electronics and Prep</t>
  </si>
  <si>
    <t>Transmission Equipment</t>
  </si>
  <si>
    <t>Total Project Cost</t>
  </si>
  <si>
    <t>Grant Amount Requested</t>
  </si>
  <si>
    <t>Contributed by Grant Applicant</t>
  </si>
  <si>
    <t>Breakdown of Grant Applicant Contribution:</t>
  </si>
  <si>
    <t>ACAM Funding</t>
  </si>
  <si>
    <t>In-Kind Contribution-Materials and Supplies</t>
  </si>
  <si>
    <t>Internal Financing (Borrowed Money)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</si>
</sst>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zadTelephoneComp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L"/>
      <sheetName val="Attachment L-1"/>
      <sheetName val="Attachment G-1"/>
      <sheetName val="Attachment H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RowHeight="15" x14ac:dyDescent="0.25"/>
  <cols>
    <col min="6" max="6" width="32" customWidth="1"/>
    <col min="7" max="7" width="10.14062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G3" s="2"/>
    </row>
    <row r="4" spans="1:7" x14ac:dyDescent="0.25">
      <c r="A4" t="s">
        <v>2</v>
      </c>
      <c r="G4" s="2"/>
    </row>
    <row r="5" spans="1:7" x14ac:dyDescent="0.25">
      <c r="B5" t="s">
        <v>3</v>
      </c>
      <c r="G5" s="2"/>
    </row>
    <row r="6" spans="1:7" x14ac:dyDescent="0.25">
      <c r="C6" t="s">
        <v>4</v>
      </c>
      <c r="G6" s="2">
        <f>(G10*0.15)</f>
        <v>126270</v>
      </c>
    </row>
    <row r="7" spans="1:7" x14ac:dyDescent="0.25">
      <c r="G7" s="2"/>
    </row>
    <row r="8" spans="1:7" x14ac:dyDescent="0.25">
      <c r="A8" t="s">
        <v>5</v>
      </c>
      <c r="G8" s="2"/>
    </row>
    <row r="9" spans="1:7" x14ac:dyDescent="0.25">
      <c r="B9" t="s">
        <v>6</v>
      </c>
      <c r="G9" s="2"/>
    </row>
    <row r="10" spans="1:7" x14ac:dyDescent="0.25">
      <c r="B10" t="s">
        <v>7</v>
      </c>
      <c r="G10" s="2">
        <f>(23000*36.6)</f>
        <v>841800</v>
      </c>
    </row>
    <row r="11" spans="1:7" x14ac:dyDescent="0.25">
      <c r="G11" s="2"/>
    </row>
    <row r="12" spans="1:7" x14ac:dyDescent="0.25">
      <c r="A12" t="s">
        <v>8</v>
      </c>
      <c r="G12" s="2"/>
    </row>
    <row r="13" spans="1:7" x14ac:dyDescent="0.25">
      <c r="G13" s="2"/>
    </row>
    <row r="14" spans="1:7" x14ac:dyDescent="0.25">
      <c r="B14" t="s">
        <v>9</v>
      </c>
      <c r="G14" s="2">
        <f>(78*450)</f>
        <v>35100</v>
      </c>
    </row>
    <row r="15" spans="1:7" x14ac:dyDescent="0.25">
      <c r="B15" t="s">
        <v>10</v>
      </c>
      <c r="G15" s="2">
        <v>17000</v>
      </c>
    </row>
    <row r="16" spans="1:7" x14ac:dyDescent="0.25">
      <c r="B16" t="s">
        <v>11</v>
      </c>
      <c r="G16" s="2">
        <v>20000</v>
      </c>
    </row>
    <row r="17" spans="1:7" x14ac:dyDescent="0.25">
      <c r="G17" s="3"/>
    </row>
    <row r="18" spans="1:7" x14ac:dyDescent="0.25">
      <c r="G18" s="2"/>
    </row>
    <row r="19" spans="1:7" ht="15.75" thickBot="1" x14ac:dyDescent="0.3">
      <c r="D19" s="1" t="s">
        <v>12</v>
      </c>
      <c r="G19" s="4">
        <f>SUM(G6:G17)</f>
        <v>1040170</v>
      </c>
    </row>
    <row r="20" spans="1:7" ht="15.75" thickTop="1" x14ac:dyDescent="0.25">
      <c r="G20" s="2"/>
    </row>
    <row r="21" spans="1:7" x14ac:dyDescent="0.25">
      <c r="A21" t="s">
        <v>13</v>
      </c>
      <c r="G21" s="2">
        <f>(G19-G29)</f>
        <v>640170</v>
      </c>
    </row>
    <row r="22" spans="1:7" x14ac:dyDescent="0.25">
      <c r="A22" t="s">
        <v>14</v>
      </c>
      <c r="G22" s="2">
        <f>+G19-G21</f>
        <v>400000</v>
      </c>
    </row>
    <row r="23" spans="1:7" x14ac:dyDescent="0.25">
      <c r="G23" s="2"/>
    </row>
    <row r="24" spans="1:7" x14ac:dyDescent="0.25">
      <c r="A24" t="s">
        <v>15</v>
      </c>
      <c r="G24" s="2"/>
    </row>
    <row r="25" spans="1:7" x14ac:dyDescent="0.25">
      <c r="B25" t="s">
        <v>16</v>
      </c>
      <c r="G25" s="2">
        <f>'[1]Attachment L'!E7</f>
        <v>0</v>
      </c>
    </row>
    <row r="26" spans="1:7" x14ac:dyDescent="0.25">
      <c r="B26" t="s">
        <v>17</v>
      </c>
      <c r="G26" s="2">
        <v>0</v>
      </c>
    </row>
    <row r="27" spans="1:7" x14ac:dyDescent="0.25">
      <c r="B27" t="s">
        <v>18</v>
      </c>
      <c r="G27" s="3">
        <v>400000</v>
      </c>
    </row>
    <row r="28" spans="1:7" x14ac:dyDescent="0.25">
      <c r="G28" s="2"/>
    </row>
    <row r="29" spans="1:7" ht="15.75" thickBot="1" x14ac:dyDescent="0.3">
      <c r="G29" s="4">
        <f>SUM(G25:G28)</f>
        <v>400000</v>
      </c>
    </row>
    <row r="30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</dc:creator>
  <cp:lastModifiedBy>Payroll</cp:lastModifiedBy>
  <dcterms:created xsi:type="dcterms:W3CDTF">2022-07-01T16:34:50Z</dcterms:created>
  <dcterms:modified xsi:type="dcterms:W3CDTF">2022-07-01T16:36:48Z</dcterms:modified>
</cp:coreProperties>
</file>