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chult\Ntwk Scott\Bridge Act\2023 Grants\Applications\Purdum\"/>
    </mc:Choice>
  </mc:AlternateContent>
  <xr:revisionPtr revIDLastSave="0" documentId="8_{56F30230-B27E-4C35-9E02-A4F36699AC7C}" xr6:coauthVersionLast="47" xr6:coauthVersionMax="47" xr10:uidLastSave="{00000000-0000-0000-0000-000000000000}"/>
  <bookViews>
    <workbookView xWindow="-120" yWindow="-120" windowWidth="29040" windowHeight="15720" xr2:uid="{4900C5C6-75E7-412F-A5A2-F8F19CD562DB}"/>
  </bookViews>
  <sheets>
    <sheet name="Attach H_Budget_Purdum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D5" i="1"/>
  <c r="D6" i="1"/>
  <c r="D22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1" i="1"/>
  <c r="E22" i="1"/>
  <c r="D26" i="1"/>
  <c r="D27" i="1"/>
  <c r="D28" i="1"/>
  <c r="D112" i="1" s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E92" i="1"/>
  <c r="E112" i="1" s="1"/>
  <c r="E114" i="1" s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D114" i="1" l="1"/>
</calcChain>
</file>

<file path=xl/sharedStrings.xml><?xml version="1.0" encoding="utf-8"?>
<sst xmlns="http://schemas.openxmlformats.org/spreadsheetml/2006/main" count="118" uniqueCount="113">
  <si>
    <t>Grand Total  Labor + Material</t>
  </si>
  <si>
    <t>Total</t>
  </si>
  <si>
    <t>Gateway Dualband Router</t>
  </si>
  <si>
    <t>Card, OLT GPON 8 SFP 64-Sub</t>
  </si>
  <si>
    <t>SFP+, 10G BiDi</t>
  </si>
  <si>
    <t>1x8 LGX Splitter</t>
  </si>
  <si>
    <t>1x16 LGX Splitter</t>
  </si>
  <si>
    <t>1x16 FSC Splitter</t>
  </si>
  <si>
    <t>1x8 FSC Splitter</t>
  </si>
  <si>
    <t>Cabinet, TA5004 Cross-Over Cabinet</t>
  </si>
  <si>
    <t>SFP, Dual 1G BiDi</t>
  </si>
  <si>
    <t>Card, MSM 2-10GE</t>
  </si>
  <si>
    <t>Card, OLT Combo</t>
  </si>
  <si>
    <t>Card, 24 Port, 1 Slot Active ONT</t>
  </si>
  <si>
    <t>1x32 FSC Splitter</t>
  </si>
  <si>
    <t>1x32 Fiber LGX Splitter</t>
  </si>
  <si>
    <t>Panel, Wall Mount 12F SCA Loaded</t>
  </si>
  <si>
    <t>Panel, 4 RU 19"</t>
  </si>
  <si>
    <t>SFP, G-PON 30 Km</t>
  </si>
  <si>
    <t>ONT, TA-424</t>
  </si>
  <si>
    <t>ONT, TA-411</t>
  </si>
  <si>
    <t>ONT, TA-372</t>
  </si>
  <si>
    <t>ONT, TA-454</t>
  </si>
  <si>
    <t>MST, 12P x 950'</t>
  </si>
  <si>
    <t>MST, 12P x 900'</t>
  </si>
  <si>
    <t>MST, 12P x 800'</t>
  </si>
  <si>
    <t>MST, 12P x 700'</t>
  </si>
  <si>
    <t>MST, 12P x 450'</t>
  </si>
  <si>
    <t>MST, 12P x 400'</t>
  </si>
  <si>
    <t>MST, 8P x 850'</t>
  </si>
  <si>
    <t>MST, 8P x 800'</t>
  </si>
  <si>
    <t>MST, 8P x 750'</t>
  </si>
  <si>
    <t>MST, 8P x 400'</t>
  </si>
  <si>
    <t>MST, 8P x 350'</t>
  </si>
  <si>
    <t>MST, 6P x 1600'</t>
  </si>
  <si>
    <t>MST, 6P x 1200'</t>
  </si>
  <si>
    <t>MST, 6P x 1100'</t>
  </si>
  <si>
    <t>MST, 6P x 900'</t>
  </si>
  <si>
    <t>MST, 6P x 750'</t>
  </si>
  <si>
    <t>MST, 6P x 700'</t>
  </si>
  <si>
    <t>MST, 6P x 450'</t>
  </si>
  <si>
    <t>MST, 6P x 400'</t>
  </si>
  <si>
    <t>MST, 4P x 2000'</t>
  </si>
  <si>
    <t>MST, 4P x 1400'</t>
  </si>
  <si>
    <t>MST, 4P x 1300'</t>
  </si>
  <si>
    <t>MST, 4P x 1200'</t>
  </si>
  <si>
    <t>MST, 4P x 1100'</t>
  </si>
  <si>
    <t>MST, 4P x 1000'</t>
  </si>
  <si>
    <t>MST, 4P x 850'</t>
  </si>
  <si>
    <t>MST, 4P x 800'</t>
  </si>
  <si>
    <t>MST, 4P x 700'</t>
  </si>
  <si>
    <t>MST, 4P x 650'</t>
  </si>
  <si>
    <t>MST, 4P x 600'</t>
  </si>
  <si>
    <t>MST, 4P x 500'</t>
  </si>
  <si>
    <t>MST, 4P x 450'</t>
  </si>
  <si>
    <t>MST, 4P x 350'</t>
  </si>
  <si>
    <t>MST, 4P x 250'</t>
  </si>
  <si>
    <t>Fiber Drops</t>
  </si>
  <si>
    <t>192F Fiber</t>
  </si>
  <si>
    <t>96F Fiber</t>
  </si>
  <si>
    <t xml:space="preserve">72F Fiber   </t>
  </si>
  <si>
    <t>48F Fiber</t>
  </si>
  <si>
    <t xml:space="preserve">24F Fiber   </t>
  </si>
  <si>
    <t xml:space="preserve">144F Fiber  </t>
  </si>
  <si>
    <t>12F Flat Toneable Fiber</t>
  </si>
  <si>
    <t>12F Fiber</t>
  </si>
  <si>
    <t>144 Micro Fiber</t>
  </si>
  <si>
    <t>18/14 Micro Duct</t>
  </si>
  <si>
    <t>12/10 Micro Duct</t>
  </si>
  <si>
    <t>1.25" Duct</t>
  </si>
  <si>
    <t>24F Fiber NID</t>
  </si>
  <si>
    <t>Fiber NID - Single</t>
  </si>
  <si>
    <t>9.5x28 2 Optitap Closure</t>
  </si>
  <si>
    <t>9.5x28 1 Optitap Closure</t>
  </si>
  <si>
    <t>9.5x19 1 Optitap Closure</t>
  </si>
  <si>
    <t>9.5x19 Splice Closure</t>
  </si>
  <si>
    <t>6.5x17 3 Optitap Closure</t>
  </si>
  <si>
    <t>6.5x17 2 Optitap Closure</t>
  </si>
  <si>
    <t>6.5x17 1 Optitap Closure</t>
  </si>
  <si>
    <t>6.5x17 Splice Closure</t>
  </si>
  <si>
    <t>9.5x28 Splice Closure</t>
  </si>
  <si>
    <t>Cabinet, Fiber Cross Connect 288x288F</t>
  </si>
  <si>
    <t>144F Fiber Blunt Cable</t>
  </si>
  <si>
    <t>72F Fiber Blunt Cable</t>
  </si>
  <si>
    <t>Rectangular Vaults</t>
  </si>
  <si>
    <t>Small Round Vaults</t>
  </si>
  <si>
    <t>Large Round Vaults</t>
  </si>
  <si>
    <t xml:space="preserve">Unit Price </t>
  </si>
  <si>
    <t>Quantity</t>
  </si>
  <si>
    <t>Description</t>
  </si>
  <si>
    <t>Material Cost</t>
  </si>
  <si>
    <t>Cutover Labor</t>
  </si>
  <si>
    <t>Misc Labor</t>
  </si>
  <si>
    <t>Splice Fiber</t>
  </si>
  <si>
    <t>Install Fiber Splice Case (Small)</t>
  </si>
  <si>
    <t>Install Fiber Splice Case (Large)</t>
  </si>
  <si>
    <t>Install NID</t>
  </si>
  <si>
    <t>Install House Riser</t>
  </si>
  <si>
    <t>Install Ground Rod</t>
  </si>
  <si>
    <t>Set Large CO Vault</t>
  </si>
  <si>
    <t>Set Round Vault (Small)</t>
  </si>
  <si>
    <t>Set Round Vault (Large)</t>
  </si>
  <si>
    <t>Set Vault (24x36x24)</t>
  </si>
  <si>
    <t>Bore Duct</t>
  </si>
  <si>
    <t>Plow Duct</t>
  </si>
  <si>
    <t>Plow Fiber</t>
  </si>
  <si>
    <t>Pull in Fiber Drop</t>
  </si>
  <si>
    <t>Bore/Plow Drop</t>
  </si>
  <si>
    <t>Investment</t>
  </si>
  <si>
    <t>Unit Price</t>
  </si>
  <si>
    <t>COE Related</t>
  </si>
  <si>
    <t>Labor Cost</t>
  </si>
  <si>
    <t>Project: Purdum Undserved FTTH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</si>
</sst>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4" fontId="0" fillId="0" borderId="0" xfId="0" applyNumberForma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horizontal="right"/>
    </xf>
    <xf numFmtId="0" fontId="0" fillId="0" borderId="4" xfId="0" applyBorder="1"/>
    <xf numFmtId="44" fontId="0" fillId="0" borderId="5" xfId="0" applyNumberFormat="1" applyBorder="1"/>
    <xf numFmtId="0" fontId="0" fillId="0" borderId="5" xfId="0" applyBorder="1"/>
    <xf numFmtId="0" fontId="0" fillId="0" borderId="7" xfId="0" applyBorder="1"/>
    <xf numFmtId="44" fontId="0" fillId="0" borderId="8" xfId="0" applyNumberFormat="1" applyBorder="1"/>
    <xf numFmtId="0" fontId="0" fillId="0" borderId="8" xfId="0" applyBorder="1"/>
    <xf numFmtId="3" fontId="0" fillId="0" borderId="0" xfId="0" applyNumberFormat="1"/>
    <xf numFmtId="44" fontId="1" fillId="0" borderId="0" xfId="0" applyNumberFormat="1" applyFont="1"/>
    <xf numFmtId="0" fontId="1" fillId="0" borderId="0" xfId="0" applyFont="1"/>
    <xf numFmtId="0" fontId="1" fillId="0" borderId="7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/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schult\Ntwk%20Scott\Bridge%20Act\2023%20Grants\2023%20NBBP__Master%20file%20for%20Attachments%20G%20(Bus%20Plan),%20H%20(Budget)%20and%20L%20(Match%20Table).xlsx" TargetMode="External"/><Relationship Id="rId1" Type="http://schemas.openxmlformats.org/officeDocument/2006/relationships/externalLinkPath" Target="/Users/sschult/Ntwk%20Scott/Bridge%20Act/2023%20Grants/2023%20NBBP__Master%20file%20for%20Attachments%20G%20(Bus%20Plan),%20H%20(Budget)%20and%20L%20(Match%20Tabl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Inputs"/>
      <sheetName val="Attach G_BusPlan_Paxton South"/>
      <sheetName val="Attach G_BusPlan_BY &amp; MX"/>
      <sheetName val="Attach G_BusPlan_Hyannis"/>
      <sheetName val="Attach G_BusPlan_Purdum"/>
      <sheetName val="Attach G_BusPlan_Anselmo"/>
      <sheetName val="Attach G_BusPlan_"/>
      <sheetName val="Attach G_BusPlan_1"/>
      <sheetName val="Attach H_Budget_Hyannis"/>
      <sheetName val="Attach H_Budget_Anselmo"/>
      <sheetName val="Attach H_Budget_"/>
      <sheetName val="Attach H_Budget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2023-2024 NEBRASKA BROADBAND BRIDGE PROGRAM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2B87-F9AF-4864-BC1D-D15CE535043B}">
  <sheetPr>
    <tabColor theme="5" tint="0.79998168889431442"/>
  </sheetPr>
  <dimension ref="A1:AC130"/>
  <sheetViews>
    <sheetView tabSelected="1" zoomScaleNormal="100" workbookViewId="0">
      <selection activeCell="A3" sqref="A3:D3"/>
    </sheetView>
  </sheetViews>
  <sheetFormatPr defaultRowHeight="15" x14ac:dyDescent="0.25"/>
  <cols>
    <col min="1" max="1" width="34.85546875" customWidth="1"/>
    <col min="2" max="5" width="18.42578125" customWidth="1"/>
  </cols>
  <sheetData>
    <row r="1" spans="1:29" ht="21" x14ac:dyDescent="0.35">
      <c r="A1" s="26" t="str">
        <f>'[1]Attach H_Budget_Hyannis'!A1</f>
        <v>2023-2024 NEBRASKA BROADBAND BRIDGE PROGRAM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ht="19.5" thickBot="1" x14ac:dyDescent="0.35">
      <c r="A2" s="25" t="s">
        <v>112</v>
      </c>
      <c r="B2" s="25"/>
      <c r="C2" s="25"/>
      <c r="D2" s="25"/>
      <c r="E2" s="25"/>
    </row>
    <row r="3" spans="1:29" x14ac:dyDescent="0.25">
      <c r="A3" s="21" t="s">
        <v>111</v>
      </c>
      <c r="B3" s="20"/>
      <c r="C3" s="20"/>
      <c r="D3" s="20"/>
      <c r="E3" s="24" t="s">
        <v>110</v>
      </c>
    </row>
    <row r="4" spans="1:29" x14ac:dyDescent="0.25">
      <c r="A4" s="19" t="s">
        <v>89</v>
      </c>
      <c r="B4" s="18" t="s">
        <v>88</v>
      </c>
      <c r="C4" s="18" t="s">
        <v>109</v>
      </c>
      <c r="D4" s="18" t="s">
        <v>1</v>
      </c>
      <c r="E4" s="23" t="s">
        <v>108</v>
      </c>
    </row>
    <row r="5" spans="1:29" x14ac:dyDescent="0.25">
      <c r="A5" s="13" t="s">
        <v>107</v>
      </c>
      <c r="B5" s="16">
        <v>27400</v>
      </c>
      <c r="C5" s="1">
        <v>2.5</v>
      </c>
      <c r="D5" s="1">
        <f>B5*C5</f>
        <v>68500</v>
      </c>
      <c r="E5" s="15"/>
    </row>
    <row r="6" spans="1:29" x14ac:dyDescent="0.25">
      <c r="A6" s="13" t="s">
        <v>106</v>
      </c>
      <c r="B6" s="16"/>
      <c r="C6" s="1">
        <v>0.95</v>
      </c>
      <c r="D6" s="1">
        <f>B6*C6</f>
        <v>0</v>
      </c>
      <c r="E6" s="15"/>
    </row>
    <row r="7" spans="1:29" x14ac:dyDescent="0.25">
      <c r="A7" s="13" t="s">
        <v>105</v>
      </c>
      <c r="B7" s="16">
        <v>372400</v>
      </c>
      <c r="C7" s="1">
        <v>0.8</v>
      </c>
      <c r="D7" s="1">
        <f>B7*C7</f>
        <v>297920</v>
      </c>
      <c r="E7" s="15"/>
    </row>
    <row r="8" spans="1:29" x14ac:dyDescent="0.25">
      <c r="A8" s="13" t="s">
        <v>104</v>
      </c>
      <c r="B8" s="16"/>
      <c r="C8" s="1">
        <v>1</v>
      </c>
      <c r="D8" s="1">
        <f>B8*C8</f>
        <v>0</v>
      </c>
      <c r="E8" s="15"/>
    </row>
    <row r="9" spans="1:29" x14ac:dyDescent="0.25">
      <c r="A9" s="13" t="s">
        <v>103</v>
      </c>
      <c r="B9" s="16">
        <v>20000</v>
      </c>
      <c r="C9" s="1">
        <v>6</v>
      </c>
      <c r="D9" s="1">
        <f>B9*C9</f>
        <v>120000</v>
      </c>
      <c r="E9" s="15"/>
    </row>
    <row r="10" spans="1:29" x14ac:dyDescent="0.25">
      <c r="A10" s="13" t="s">
        <v>102</v>
      </c>
      <c r="B10" s="16"/>
      <c r="C10" s="1">
        <v>450</v>
      </c>
      <c r="D10" s="1">
        <f>B10*C10</f>
        <v>0</v>
      </c>
      <c r="E10" s="15"/>
    </row>
    <row r="11" spans="1:29" x14ac:dyDescent="0.25">
      <c r="A11" s="13" t="s">
        <v>101</v>
      </c>
      <c r="B11" s="16">
        <v>3</v>
      </c>
      <c r="C11" s="1">
        <v>550</v>
      </c>
      <c r="D11" s="1">
        <f>B11*C11</f>
        <v>1650</v>
      </c>
      <c r="E11" s="15"/>
    </row>
    <row r="12" spans="1:29" x14ac:dyDescent="0.25">
      <c r="A12" s="13" t="s">
        <v>100</v>
      </c>
      <c r="B12" s="16">
        <v>98</v>
      </c>
      <c r="C12" s="1">
        <v>350</v>
      </c>
      <c r="D12" s="1">
        <f>B12*C12</f>
        <v>34300</v>
      </c>
      <c r="E12" s="15"/>
    </row>
    <row r="13" spans="1:29" x14ac:dyDescent="0.25">
      <c r="A13" s="13" t="s">
        <v>99</v>
      </c>
      <c r="B13" s="16"/>
      <c r="C13" s="1">
        <v>750</v>
      </c>
      <c r="D13" s="1">
        <f>B13*C13</f>
        <v>0</v>
      </c>
      <c r="E13" s="15"/>
    </row>
    <row r="14" spans="1:29" x14ac:dyDescent="0.25">
      <c r="A14" s="13" t="s">
        <v>98</v>
      </c>
      <c r="B14" s="16">
        <v>101</v>
      </c>
      <c r="C14" s="1">
        <v>25</v>
      </c>
      <c r="D14" s="1">
        <f>B14*C14</f>
        <v>2525</v>
      </c>
      <c r="E14" s="15"/>
    </row>
    <row r="15" spans="1:29" x14ac:dyDescent="0.25">
      <c r="A15" s="13" t="s">
        <v>97</v>
      </c>
      <c r="B15" s="16">
        <v>65</v>
      </c>
      <c r="C15" s="1">
        <v>20</v>
      </c>
      <c r="D15" s="1">
        <f>B15*C15</f>
        <v>1300</v>
      </c>
      <c r="E15" s="14"/>
    </row>
    <row r="16" spans="1:29" x14ac:dyDescent="0.25">
      <c r="A16" s="13" t="s">
        <v>96</v>
      </c>
      <c r="B16" s="16">
        <v>65</v>
      </c>
      <c r="C16" s="1">
        <v>90</v>
      </c>
      <c r="D16" s="1">
        <f>B16*C16</f>
        <v>5850</v>
      </c>
      <c r="E16" s="15"/>
    </row>
    <row r="17" spans="1:5" x14ac:dyDescent="0.25">
      <c r="A17" s="13" t="s">
        <v>95</v>
      </c>
      <c r="B17" s="16">
        <v>48</v>
      </c>
      <c r="C17" s="1">
        <v>375</v>
      </c>
      <c r="D17" s="1">
        <f>B17*C17</f>
        <v>18000</v>
      </c>
      <c r="E17" s="15"/>
    </row>
    <row r="18" spans="1:5" x14ac:dyDescent="0.25">
      <c r="A18" s="13" t="s">
        <v>94</v>
      </c>
      <c r="B18" s="16">
        <v>38</v>
      </c>
      <c r="C18" s="1">
        <v>325</v>
      </c>
      <c r="D18" s="1">
        <f>B18*C18</f>
        <v>12350</v>
      </c>
      <c r="E18" s="15"/>
    </row>
    <row r="19" spans="1:5" x14ac:dyDescent="0.25">
      <c r="A19" s="13" t="s">
        <v>93</v>
      </c>
      <c r="B19" s="16">
        <v>300</v>
      </c>
      <c r="C19" s="1">
        <v>39</v>
      </c>
      <c r="D19" s="1">
        <f>B19*C19</f>
        <v>11700</v>
      </c>
      <c r="E19" s="15"/>
    </row>
    <row r="20" spans="1:5" x14ac:dyDescent="0.25">
      <c r="A20" s="13" t="s">
        <v>92</v>
      </c>
      <c r="B20" s="16"/>
      <c r="C20" s="1">
        <v>5000</v>
      </c>
      <c r="D20" s="1"/>
      <c r="E20" s="15"/>
    </row>
    <row r="21" spans="1:5" ht="15.75" thickBot="1" x14ac:dyDescent="0.3">
      <c r="A21" s="13" t="s">
        <v>91</v>
      </c>
      <c r="B21" s="12">
        <v>120</v>
      </c>
      <c r="C21" s="11">
        <v>140</v>
      </c>
      <c r="D21" s="11">
        <f>B21*C21</f>
        <v>16800</v>
      </c>
      <c r="E21" s="15"/>
    </row>
    <row r="22" spans="1:5" ht="15.75" thickBot="1" x14ac:dyDescent="0.3">
      <c r="A22" s="22" t="s">
        <v>1</v>
      </c>
      <c r="B22" s="12"/>
      <c r="C22" s="7"/>
      <c r="D22" s="7">
        <f>SUM(D5:D21)</f>
        <v>590895</v>
      </c>
      <c r="E22" s="6">
        <f>SUM(E5:E21)</f>
        <v>0</v>
      </c>
    </row>
    <row r="23" spans="1:5" ht="15.75" thickBot="1" x14ac:dyDescent="0.3">
      <c r="C23" s="1"/>
      <c r="D23" s="1"/>
      <c r="E23" s="15"/>
    </row>
    <row r="24" spans="1:5" x14ac:dyDescent="0.25">
      <c r="A24" s="21" t="s">
        <v>90</v>
      </c>
      <c r="B24" s="20"/>
      <c r="C24" s="20"/>
      <c r="D24" s="20"/>
      <c r="E24" s="15"/>
    </row>
    <row r="25" spans="1:5" x14ac:dyDescent="0.25">
      <c r="A25" s="19" t="s">
        <v>89</v>
      </c>
      <c r="B25" s="18" t="s">
        <v>88</v>
      </c>
      <c r="C25" s="17" t="s">
        <v>87</v>
      </c>
      <c r="D25" s="17" t="s">
        <v>1</v>
      </c>
      <c r="E25" s="15"/>
    </row>
    <row r="26" spans="1:5" x14ac:dyDescent="0.25">
      <c r="A26" s="13" t="s">
        <v>86</v>
      </c>
      <c r="B26" s="16">
        <v>3</v>
      </c>
      <c r="C26" s="1">
        <v>715</v>
      </c>
      <c r="D26" s="1">
        <f>C26*B26</f>
        <v>2145</v>
      </c>
      <c r="E26" s="15"/>
    </row>
    <row r="27" spans="1:5" x14ac:dyDescent="0.25">
      <c r="A27" s="13" t="s">
        <v>85</v>
      </c>
      <c r="B27" s="16">
        <v>98</v>
      </c>
      <c r="C27" s="1">
        <v>615</v>
      </c>
      <c r="D27" s="1">
        <f>C27*B27</f>
        <v>60270</v>
      </c>
      <c r="E27" s="15"/>
    </row>
    <row r="28" spans="1:5" x14ac:dyDescent="0.25">
      <c r="A28" s="13" t="s">
        <v>84</v>
      </c>
      <c r="B28" s="16"/>
      <c r="C28" s="1">
        <v>475</v>
      </c>
      <c r="D28" s="1">
        <f>C28*B28</f>
        <v>0</v>
      </c>
      <c r="E28" s="15"/>
    </row>
    <row r="29" spans="1:5" x14ac:dyDescent="0.25">
      <c r="A29" s="13" t="s">
        <v>83</v>
      </c>
      <c r="C29" s="1">
        <v>1500</v>
      </c>
      <c r="D29" s="1">
        <f>C29*B29</f>
        <v>0</v>
      </c>
      <c r="E29" s="15"/>
    </row>
    <row r="30" spans="1:5" x14ac:dyDescent="0.25">
      <c r="A30" s="13" t="s">
        <v>82</v>
      </c>
      <c r="B30">
        <v>2</v>
      </c>
      <c r="C30" s="1">
        <v>3830</v>
      </c>
      <c r="D30" s="1">
        <f>C30*B30</f>
        <v>7660</v>
      </c>
      <c r="E30" s="15"/>
    </row>
    <row r="31" spans="1:5" x14ac:dyDescent="0.25">
      <c r="A31" s="13" t="s">
        <v>81</v>
      </c>
      <c r="C31" s="1">
        <v>5316</v>
      </c>
      <c r="D31" s="1">
        <f>C31*B31</f>
        <v>0</v>
      </c>
      <c r="E31" s="15"/>
    </row>
    <row r="32" spans="1:5" x14ac:dyDescent="0.25">
      <c r="A32" s="13" t="s">
        <v>80</v>
      </c>
      <c r="B32">
        <v>1</v>
      </c>
      <c r="C32" s="1">
        <v>550</v>
      </c>
      <c r="D32" s="1">
        <f>C32*B32</f>
        <v>550</v>
      </c>
      <c r="E32" s="15"/>
    </row>
    <row r="33" spans="1:5" x14ac:dyDescent="0.25">
      <c r="A33" s="13" t="s">
        <v>79</v>
      </c>
      <c r="B33">
        <v>11</v>
      </c>
      <c r="C33" s="1">
        <v>200</v>
      </c>
      <c r="D33" s="1">
        <f>C33*B33</f>
        <v>2200</v>
      </c>
      <c r="E33" s="15"/>
    </row>
    <row r="34" spans="1:5" x14ac:dyDescent="0.25">
      <c r="A34" s="13" t="s">
        <v>78</v>
      </c>
      <c r="B34">
        <v>24</v>
      </c>
      <c r="C34" s="1">
        <v>243</v>
      </c>
      <c r="D34" s="1">
        <f>C34*B34</f>
        <v>5832</v>
      </c>
      <c r="E34" s="15"/>
    </row>
    <row r="35" spans="1:5" x14ac:dyDescent="0.25">
      <c r="A35" s="13" t="s">
        <v>77</v>
      </c>
      <c r="B35">
        <v>3</v>
      </c>
      <c r="C35" s="1">
        <v>198</v>
      </c>
      <c r="D35" s="1">
        <f>C35*B35</f>
        <v>594</v>
      </c>
      <c r="E35" s="15"/>
    </row>
    <row r="36" spans="1:5" x14ac:dyDescent="0.25">
      <c r="A36" s="13" t="s">
        <v>76</v>
      </c>
      <c r="B36" s="16"/>
      <c r="C36" s="1">
        <v>238</v>
      </c>
      <c r="D36" s="1">
        <f>C36*B36</f>
        <v>0</v>
      </c>
      <c r="E36" s="15"/>
    </row>
    <row r="37" spans="1:5" x14ac:dyDescent="0.25">
      <c r="A37" s="13" t="s">
        <v>75</v>
      </c>
      <c r="B37" s="16">
        <v>24</v>
      </c>
      <c r="C37" s="1">
        <v>220</v>
      </c>
      <c r="D37" s="1">
        <f>C37*B37</f>
        <v>5280</v>
      </c>
      <c r="E37" s="15"/>
    </row>
    <row r="38" spans="1:5" x14ac:dyDescent="0.25">
      <c r="A38" s="13" t="s">
        <v>74</v>
      </c>
      <c r="B38" s="16">
        <v>23</v>
      </c>
      <c r="C38" s="1">
        <v>380</v>
      </c>
      <c r="D38" s="1">
        <f>C38*B38</f>
        <v>8740</v>
      </c>
      <c r="E38" s="15"/>
    </row>
    <row r="39" spans="1:5" x14ac:dyDescent="0.25">
      <c r="A39" s="13" t="s">
        <v>73</v>
      </c>
      <c r="B39" s="16"/>
      <c r="C39" s="1">
        <v>464</v>
      </c>
      <c r="D39" s="1">
        <f>C39*B39</f>
        <v>0</v>
      </c>
      <c r="E39" s="15"/>
    </row>
    <row r="40" spans="1:5" x14ac:dyDescent="0.25">
      <c r="A40" s="13" t="s">
        <v>72</v>
      </c>
      <c r="B40" s="16"/>
      <c r="C40" s="1">
        <v>514</v>
      </c>
      <c r="D40" s="1">
        <f>C40*B40</f>
        <v>0</v>
      </c>
      <c r="E40" s="15"/>
    </row>
    <row r="41" spans="1:5" x14ac:dyDescent="0.25">
      <c r="A41" s="13" t="s">
        <v>71</v>
      </c>
      <c r="B41" s="16">
        <v>65</v>
      </c>
      <c r="C41" s="1">
        <v>20</v>
      </c>
      <c r="D41" s="1">
        <f>C41*B41</f>
        <v>1300</v>
      </c>
      <c r="E41" s="15"/>
    </row>
    <row r="42" spans="1:5" x14ac:dyDescent="0.25">
      <c r="A42" s="13" t="s">
        <v>70</v>
      </c>
      <c r="B42" s="16"/>
      <c r="C42" s="1">
        <v>240</v>
      </c>
      <c r="D42" s="1">
        <f>C42*B42</f>
        <v>0</v>
      </c>
      <c r="E42" s="15"/>
    </row>
    <row r="43" spans="1:5" x14ac:dyDescent="0.25">
      <c r="A43" s="13" t="s">
        <v>69</v>
      </c>
      <c r="B43" s="16">
        <v>27400</v>
      </c>
      <c r="C43" s="1">
        <v>0.59</v>
      </c>
      <c r="D43" s="1">
        <f>C43*B43</f>
        <v>16166</v>
      </c>
      <c r="E43" s="15"/>
    </row>
    <row r="44" spans="1:5" x14ac:dyDescent="0.25">
      <c r="A44" s="13" t="s">
        <v>68</v>
      </c>
      <c r="B44" s="16"/>
      <c r="C44" s="1">
        <v>0.15</v>
      </c>
      <c r="D44" s="1">
        <f>C44*B44</f>
        <v>0</v>
      </c>
      <c r="E44" s="15"/>
    </row>
    <row r="45" spans="1:5" x14ac:dyDescent="0.25">
      <c r="A45" s="13" t="s">
        <v>67</v>
      </c>
      <c r="B45" s="16"/>
      <c r="C45" s="1">
        <v>0.27</v>
      </c>
      <c r="D45" s="1">
        <f>C45*B45</f>
        <v>0</v>
      </c>
      <c r="E45" s="15"/>
    </row>
    <row r="46" spans="1:5" x14ac:dyDescent="0.25">
      <c r="A46" s="13" t="s">
        <v>66</v>
      </c>
      <c r="B46" s="16"/>
      <c r="C46" s="1">
        <v>1.17</v>
      </c>
      <c r="D46" s="1">
        <f>C46*B46</f>
        <v>0</v>
      </c>
      <c r="E46" s="15"/>
    </row>
    <row r="47" spans="1:5" x14ac:dyDescent="0.25">
      <c r="A47" s="13" t="s">
        <v>65</v>
      </c>
      <c r="B47">
        <v>117900</v>
      </c>
      <c r="C47" s="1">
        <v>0.4</v>
      </c>
      <c r="D47" s="1">
        <f>C47*B47</f>
        <v>47160</v>
      </c>
      <c r="E47" s="15"/>
    </row>
    <row r="48" spans="1:5" x14ac:dyDescent="0.25">
      <c r="A48" s="13" t="s">
        <v>64</v>
      </c>
      <c r="C48" s="1">
        <v>0.15</v>
      </c>
      <c r="D48" s="1">
        <f>C48*B48</f>
        <v>0</v>
      </c>
      <c r="E48" s="15"/>
    </row>
    <row r="49" spans="1:5" x14ac:dyDescent="0.25">
      <c r="A49" s="13" t="s">
        <v>63</v>
      </c>
      <c r="B49">
        <v>2800</v>
      </c>
      <c r="C49" s="1">
        <v>1.43</v>
      </c>
      <c r="D49" s="1">
        <f>C49*B49</f>
        <v>4004</v>
      </c>
      <c r="E49" s="15"/>
    </row>
    <row r="50" spans="1:5" x14ac:dyDescent="0.25">
      <c r="A50" s="13" t="s">
        <v>62</v>
      </c>
      <c r="B50">
        <v>59100</v>
      </c>
      <c r="C50" s="1">
        <v>0.52</v>
      </c>
      <c r="D50" s="1">
        <f>C50*B50</f>
        <v>30732</v>
      </c>
      <c r="E50" s="15"/>
    </row>
    <row r="51" spans="1:5" x14ac:dyDescent="0.25">
      <c r="A51" s="13" t="s">
        <v>61</v>
      </c>
      <c r="B51">
        <v>144800</v>
      </c>
      <c r="C51" s="1">
        <v>0.62</v>
      </c>
      <c r="D51" s="1">
        <f>C51*B51</f>
        <v>89776</v>
      </c>
      <c r="E51" s="15"/>
    </row>
    <row r="52" spans="1:5" x14ac:dyDescent="0.25">
      <c r="A52" s="13" t="s">
        <v>60</v>
      </c>
      <c r="C52" s="1">
        <v>0.76</v>
      </c>
      <c r="D52" s="1">
        <f>C52*B52</f>
        <v>0</v>
      </c>
      <c r="E52" s="15"/>
    </row>
    <row r="53" spans="1:5" x14ac:dyDescent="0.25">
      <c r="A53" s="13" t="s">
        <v>59</v>
      </c>
      <c r="B53">
        <v>47800</v>
      </c>
      <c r="C53" s="1">
        <v>0.87</v>
      </c>
      <c r="D53" s="1">
        <f>C53*B53</f>
        <v>41586</v>
      </c>
      <c r="E53" s="15"/>
    </row>
    <row r="54" spans="1:5" x14ac:dyDescent="0.25">
      <c r="A54" s="13" t="s">
        <v>58</v>
      </c>
      <c r="C54" s="1">
        <v>1.58</v>
      </c>
      <c r="D54" s="1">
        <f>C54*B54</f>
        <v>0</v>
      </c>
      <c r="E54" s="15"/>
    </row>
    <row r="55" spans="1:5" x14ac:dyDescent="0.25">
      <c r="A55" s="13" t="s">
        <v>57</v>
      </c>
      <c r="B55">
        <v>65</v>
      </c>
      <c r="C55" s="1">
        <v>150</v>
      </c>
      <c r="D55" s="1">
        <f>C55*B55</f>
        <v>9750</v>
      </c>
      <c r="E55" s="15"/>
    </row>
    <row r="56" spans="1:5" x14ac:dyDescent="0.25">
      <c r="A56" s="13" t="s">
        <v>56</v>
      </c>
      <c r="C56" s="1">
        <v>128.35</v>
      </c>
      <c r="D56" s="1">
        <f>C56*B56</f>
        <v>0</v>
      </c>
      <c r="E56" s="15"/>
    </row>
    <row r="57" spans="1:5" x14ac:dyDescent="0.25">
      <c r="A57" s="13" t="s">
        <v>55</v>
      </c>
      <c r="C57" s="1">
        <v>145</v>
      </c>
      <c r="D57" s="1">
        <f>C57*B57</f>
        <v>0</v>
      </c>
      <c r="E57" s="15"/>
    </row>
    <row r="58" spans="1:5" x14ac:dyDescent="0.25">
      <c r="A58" s="13" t="s">
        <v>54</v>
      </c>
      <c r="C58" s="1">
        <v>165</v>
      </c>
      <c r="D58" s="1">
        <f>C58*B58</f>
        <v>0</v>
      </c>
      <c r="E58" s="15"/>
    </row>
    <row r="59" spans="1:5" x14ac:dyDescent="0.25">
      <c r="A59" s="13" t="s">
        <v>53</v>
      </c>
      <c r="C59" s="1">
        <v>173.39</v>
      </c>
      <c r="D59" s="1">
        <f>C59*B59</f>
        <v>0</v>
      </c>
      <c r="E59" s="15"/>
    </row>
    <row r="60" spans="1:5" x14ac:dyDescent="0.25">
      <c r="A60" s="13" t="s">
        <v>52</v>
      </c>
      <c r="C60" s="1">
        <v>190</v>
      </c>
      <c r="D60" s="1">
        <f>C60*B60</f>
        <v>0</v>
      </c>
      <c r="E60" s="15"/>
    </row>
    <row r="61" spans="1:5" x14ac:dyDescent="0.25">
      <c r="A61" s="13" t="s">
        <v>51</v>
      </c>
      <c r="C61" s="1">
        <v>200</v>
      </c>
      <c r="D61" s="1">
        <f>C61*B61</f>
        <v>0</v>
      </c>
      <c r="E61" s="15"/>
    </row>
    <row r="62" spans="1:5" x14ac:dyDescent="0.25">
      <c r="A62" s="13" t="s">
        <v>50</v>
      </c>
      <c r="C62" s="1">
        <v>220</v>
      </c>
      <c r="D62" s="1">
        <f>C62*B62</f>
        <v>0</v>
      </c>
      <c r="E62" s="15"/>
    </row>
    <row r="63" spans="1:5" x14ac:dyDescent="0.25">
      <c r="A63" s="13" t="s">
        <v>49</v>
      </c>
      <c r="C63" s="1">
        <v>235.23</v>
      </c>
      <c r="D63" s="1">
        <f>C63*B63</f>
        <v>0</v>
      </c>
      <c r="E63" s="15"/>
    </row>
    <row r="64" spans="1:5" x14ac:dyDescent="0.25">
      <c r="A64" s="13" t="s">
        <v>48</v>
      </c>
      <c r="C64" s="1">
        <v>245</v>
      </c>
      <c r="D64" s="1">
        <f>C64*B64</f>
        <v>0</v>
      </c>
      <c r="E64" s="15"/>
    </row>
    <row r="65" spans="1:5" x14ac:dyDescent="0.25">
      <c r="A65" s="13" t="s">
        <v>47</v>
      </c>
      <c r="C65" s="1">
        <v>276.45999999999998</v>
      </c>
      <c r="D65" s="1">
        <f>C65*B65</f>
        <v>0</v>
      </c>
      <c r="E65" s="15"/>
    </row>
    <row r="66" spans="1:5" x14ac:dyDescent="0.25">
      <c r="A66" s="13" t="s">
        <v>46</v>
      </c>
      <c r="C66" s="1">
        <v>295</v>
      </c>
      <c r="D66" s="1">
        <f>C66*B66</f>
        <v>0</v>
      </c>
      <c r="E66" s="15"/>
    </row>
    <row r="67" spans="1:5" x14ac:dyDescent="0.25">
      <c r="A67" s="13" t="s">
        <v>45</v>
      </c>
      <c r="C67" s="1">
        <v>315</v>
      </c>
      <c r="D67" s="1">
        <f>C67*B67</f>
        <v>0</v>
      </c>
      <c r="E67" s="15"/>
    </row>
    <row r="68" spans="1:5" x14ac:dyDescent="0.25">
      <c r="A68" s="13" t="s">
        <v>44</v>
      </c>
      <c r="C68" s="1">
        <v>335</v>
      </c>
      <c r="D68" s="1">
        <f>C68*B68</f>
        <v>0</v>
      </c>
      <c r="E68" s="15"/>
    </row>
    <row r="69" spans="1:5" x14ac:dyDescent="0.25">
      <c r="A69" s="13" t="s">
        <v>43</v>
      </c>
      <c r="C69" s="1">
        <v>360</v>
      </c>
      <c r="D69" s="1">
        <f>C69*B69</f>
        <v>0</v>
      </c>
      <c r="E69" s="15"/>
    </row>
    <row r="70" spans="1:5" x14ac:dyDescent="0.25">
      <c r="A70" s="13" t="s">
        <v>42</v>
      </c>
      <c r="C70" s="1">
        <v>480</v>
      </c>
      <c r="D70" s="1">
        <f>C70*B70</f>
        <v>0</v>
      </c>
      <c r="E70" s="15"/>
    </row>
    <row r="71" spans="1:5" x14ac:dyDescent="0.25">
      <c r="A71" s="13" t="s">
        <v>41</v>
      </c>
      <c r="C71" s="1">
        <v>190</v>
      </c>
      <c r="D71" s="1">
        <f>C71*B71</f>
        <v>0</v>
      </c>
      <c r="E71" s="15"/>
    </row>
    <row r="72" spans="1:5" x14ac:dyDescent="0.25">
      <c r="A72" s="13" t="s">
        <v>40</v>
      </c>
      <c r="C72" s="1">
        <v>200</v>
      </c>
      <c r="D72" s="1">
        <f>C72*B72</f>
        <v>0</v>
      </c>
      <c r="E72" s="15"/>
    </row>
    <row r="73" spans="1:5" x14ac:dyDescent="0.25">
      <c r="A73" s="13" t="s">
        <v>39</v>
      </c>
      <c r="C73" s="1">
        <v>250</v>
      </c>
      <c r="D73" s="1">
        <f>C73*B73</f>
        <v>0</v>
      </c>
      <c r="E73" s="15"/>
    </row>
    <row r="74" spans="1:5" x14ac:dyDescent="0.25">
      <c r="A74" s="13" t="s">
        <v>38</v>
      </c>
      <c r="C74" s="1">
        <v>266.26</v>
      </c>
      <c r="D74" s="1">
        <f>C74*B74</f>
        <v>0</v>
      </c>
      <c r="E74" s="15"/>
    </row>
    <row r="75" spans="1:5" x14ac:dyDescent="0.25">
      <c r="A75" s="13" t="s">
        <v>37</v>
      </c>
      <c r="C75" s="1">
        <v>275</v>
      </c>
      <c r="D75" s="1">
        <f>C75*B75</f>
        <v>0</v>
      </c>
      <c r="E75" s="15"/>
    </row>
    <row r="76" spans="1:5" x14ac:dyDescent="0.25">
      <c r="A76" s="13" t="s">
        <v>36</v>
      </c>
      <c r="C76" s="1">
        <v>375</v>
      </c>
      <c r="D76" s="1">
        <f>C76*B76</f>
        <v>0</v>
      </c>
      <c r="E76" s="15"/>
    </row>
    <row r="77" spans="1:5" x14ac:dyDescent="0.25">
      <c r="A77" s="13" t="s">
        <v>35</v>
      </c>
      <c r="C77" s="1">
        <v>425</v>
      </c>
      <c r="D77" s="1">
        <f>C77*B77</f>
        <v>0</v>
      </c>
      <c r="E77" s="15"/>
    </row>
    <row r="78" spans="1:5" x14ac:dyDescent="0.25">
      <c r="A78" s="13" t="s">
        <v>34</v>
      </c>
      <c r="C78" s="1">
        <v>647.02</v>
      </c>
      <c r="D78" s="1">
        <f>C78*B78</f>
        <v>0</v>
      </c>
      <c r="E78" s="15"/>
    </row>
    <row r="79" spans="1:5" x14ac:dyDescent="0.25">
      <c r="A79" s="13" t="s">
        <v>33</v>
      </c>
      <c r="C79" s="1">
        <v>231.23</v>
      </c>
      <c r="D79" s="1">
        <f>C79*B79</f>
        <v>0</v>
      </c>
      <c r="E79" s="15"/>
    </row>
    <row r="80" spans="1:5" x14ac:dyDescent="0.25">
      <c r="A80" s="13" t="s">
        <v>32</v>
      </c>
      <c r="C80" s="1">
        <v>240</v>
      </c>
      <c r="D80" s="1">
        <f>C80*B80</f>
        <v>0</v>
      </c>
      <c r="E80" s="15"/>
    </row>
    <row r="81" spans="1:5" x14ac:dyDescent="0.25">
      <c r="A81" s="13" t="s">
        <v>31</v>
      </c>
      <c r="C81" s="1">
        <v>342.95</v>
      </c>
      <c r="D81" s="1">
        <f>C81*B81</f>
        <v>0</v>
      </c>
      <c r="E81" s="15"/>
    </row>
    <row r="82" spans="1:5" x14ac:dyDescent="0.25">
      <c r="A82" s="13" t="s">
        <v>30</v>
      </c>
      <c r="C82" s="1">
        <v>370</v>
      </c>
      <c r="D82" s="1">
        <f>C82*B82</f>
        <v>0</v>
      </c>
      <c r="E82" s="15"/>
    </row>
    <row r="83" spans="1:5" x14ac:dyDescent="0.25">
      <c r="A83" s="13" t="s">
        <v>29</v>
      </c>
      <c r="C83" s="1">
        <v>400</v>
      </c>
      <c r="D83" s="1">
        <f>C83*B83</f>
        <v>0</v>
      </c>
      <c r="E83" s="15"/>
    </row>
    <row r="84" spans="1:5" x14ac:dyDescent="0.25">
      <c r="A84" s="13" t="s">
        <v>28</v>
      </c>
      <c r="C84" s="1">
        <v>389</v>
      </c>
      <c r="D84" s="1">
        <f>C84*B84</f>
        <v>0</v>
      </c>
      <c r="E84" s="15"/>
    </row>
    <row r="85" spans="1:5" x14ac:dyDescent="0.25">
      <c r="A85" s="13" t="s">
        <v>27</v>
      </c>
      <c r="C85" s="1">
        <v>390</v>
      </c>
      <c r="D85" s="1">
        <f>C85*B85</f>
        <v>0</v>
      </c>
      <c r="E85" s="15"/>
    </row>
    <row r="86" spans="1:5" x14ac:dyDescent="0.25">
      <c r="A86" s="13" t="s">
        <v>26</v>
      </c>
      <c r="C86" s="1">
        <v>425</v>
      </c>
      <c r="D86" s="1">
        <f>C86*B86</f>
        <v>0</v>
      </c>
      <c r="E86" s="15"/>
    </row>
    <row r="87" spans="1:5" x14ac:dyDescent="0.25">
      <c r="A87" s="13" t="s">
        <v>25</v>
      </c>
      <c r="C87" s="1">
        <v>440</v>
      </c>
      <c r="D87" s="1">
        <f>C87*B87</f>
        <v>0</v>
      </c>
      <c r="E87" s="15"/>
    </row>
    <row r="88" spans="1:5" x14ac:dyDescent="0.25">
      <c r="A88" s="13" t="s">
        <v>24</v>
      </c>
      <c r="C88" s="1">
        <v>460</v>
      </c>
      <c r="D88" s="1">
        <f>C88*B88</f>
        <v>0</v>
      </c>
      <c r="E88" s="15"/>
    </row>
    <row r="89" spans="1:5" x14ac:dyDescent="0.25">
      <c r="A89" s="13" t="s">
        <v>23</v>
      </c>
      <c r="C89" s="1">
        <v>470</v>
      </c>
      <c r="D89" s="1">
        <f>C89*B89</f>
        <v>0</v>
      </c>
      <c r="E89" s="15"/>
    </row>
    <row r="90" spans="1:5" x14ac:dyDescent="0.25">
      <c r="A90" s="13" t="s">
        <v>22</v>
      </c>
      <c r="C90" s="1">
        <v>300</v>
      </c>
      <c r="D90" s="1">
        <f>C90*B90</f>
        <v>0</v>
      </c>
      <c r="E90" s="14"/>
    </row>
    <row r="91" spans="1:5" x14ac:dyDescent="0.25">
      <c r="A91" s="13" t="s">
        <v>21</v>
      </c>
      <c r="C91" s="1">
        <v>740.94</v>
      </c>
      <c r="D91" s="1">
        <f>C91*B91</f>
        <v>0</v>
      </c>
      <c r="E91" s="14"/>
    </row>
    <row r="92" spans="1:5" x14ac:dyDescent="0.25">
      <c r="A92" s="13" t="s">
        <v>20</v>
      </c>
      <c r="B92">
        <v>62</v>
      </c>
      <c r="C92" s="1">
        <v>96.75</v>
      </c>
      <c r="D92" s="1">
        <f>C92*B92</f>
        <v>5998.5</v>
      </c>
      <c r="E92" s="14">
        <f>D92</f>
        <v>5998.5</v>
      </c>
    </row>
    <row r="93" spans="1:5" x14ac:dyDescent="0.25">
      <c r="A93" s="13" t="s">
        <v>19</v>
      </c>
      <c r="B93">
        <v>3</v>
      </c>
      <c r="C93" s="1">
        <v>234.54</v>
      </c>
      <c r="D93" s="1">
        <f>C93*B93</f>
        <v>703.62</v>
      </c>
      <c r="E93" s="14">
        <f>D93</f>
        <v>703.62</v>
      </c>
    </row>
    <row r="94" spans="1:5" x14ac:dyDescent="0.25">
      <c r="A94" s="13" t="s">
        <v>18</v>
      </c>
      <c r="C94" s="1">
        <v>425</v>
      </c>
      <c r="D94" s="1">
        <f>C94*B94</f>
        <v>0</v>
      </c>
      <c r="E94" s="14">
        <f>D94</f>
        <v>0</v>
      </c>
    </row>
    <row r="95" spans="1:5" x14ac:dyDescent="0.25">
      <c r="A95" s="13" t="s">
        <v>17</v>
      </c>
      <c r="B95">
        <v>4</v>
      </c>
      <c r="C95" s="1">
        <v>280</v>
      </c>
      <c r="D95" s="1">
        <f>C95*B95</f>
        <v>1120</v>
      </c>
      <c r="E95" s="14">
        <f>D95</f>
        <v>1120</v>
      </c>
    </row>
    <row r="96" spans="1:5" x14ac:dyDescent="0.25">
      <c r="A96" s="13" t="s">
        <v>16</v>
      </c>
      <c r="C96" s="1">
        <v>269.60000000000002</v>
      </c>
      <c r="D96" s="1">
        <f>C96*B96</f>
        <v>0</v>
      </c>
      <c r="E96" s="14">
        <f>D96</f>
        <v>0</v>
      </c>
    </row>
    <row r="97" spans="1:5" x14ac:dyDescent="0.25">
      <c r="A97" s="13" t="s">
        <v>15</v>
      </c>
      <c r="B97">
        <v>2</v>
      </c>
      <c r="C97" s="1">
        <v>194</v>
      </c>
      <c r="D97" s="1">
        <f>C97*B97</f>
        <v>388</v>
      </c>
      <c r="E97" s="14">
        <f>D97</f>
        <v>388</v>
      </c>
    </row>
    <row r="98" spans="1:5" x14ac:dyDescent="0.25">
      <c r="A98" s="13" t="s">
        <v>14</v>
      </c>
      <c r="C98" s="1">
        <v>283</v>
      </c>
      <c r="D98" s="1">
        <f>C98*B98</f>
        <v>0</v>
      </c>
      <c r="E98" s="14">
        <f>D98</f>
        <v>0</v>
      </c>
    </row>
    <row r="99" spans="1:5" x14ac:dyDescent="0.25">
      <c r="A99" s="13" t="s">
        <v>13</v>
      </c>
      <c r="B99">
        <v>1</v>
      </c>
      <c r="C99" s="1">
        <v>2038</v>
      </c>
      <c r="D99" s="1">
        <f>C99*B99</f>
        <v>2038</v>
      </c>
      <c r="E99" s="14">
        <f>D99</f>
        <v>2038</v>
      </c>
    </row>
    <row r="100" spans="1:5" x14ac:dyDescent="0.25">
      <c r="A100" s="13" t="s">
        <v>12</v>
      </c>
      <c r="B100">
        <v>1</v>
      </c>
      <c r="C100" s="1">
        <v>12000</v>
      </c>
      <c r="D100" s="1">
        <f>C100*B100</f>
        <v>12000</v>
      </c>
      <c r="E100" s="14">
        <f>D100</f>
        <v>12000</v>
      </c>
    </row>
    <row r="101" spans="1:5" x14ac:dyDescent="0.25">
      <c r="A101" s="13" t="s">
        <v>11</v>
      </c>
      <c r="C101" s="1">
        <v>2907</v>
      </c>
      <c r="D101" s="1">
        <f>C101*B101</f>
        <v>0</v>
      </c>
      <c r="E101" s="14">
        <f>D101</f>
        <v>0</v>
      </c>
    </row>
    <row r="102" spans="1:5" x14ac:dyDescent="0.25">
      <c r="A102" s="13" t="s">
        <v>10</v>
      </c>
      <c r="B102">
        <v>12</v>
      </c>
      <c r="C102" s="1">
        <v>420</v>
      </c>
      <c r="D102" s="1">
        <f>C102*B102</f>
        <v>5040</v>
      </c>
      <c r="E102" s="14">
        <f>D102</f>
        <v>5040</v>
      </c>
    </row>
    <row r="103" spans="1:5" x14ac:dyDescent="0.25">
      <c r="A103" s="13" t="s">
        <v>9</v>
      </c>
      <c r="C103" s="1">
        <v>8168</v>
      </c>
      <c r="D103" s="1">
        <f>C103*B103</f>
        <v>0</v>
      </c>
      <c r="E103" s="14">
        <f>D103</f>
        <v>0</v>
      </c>
    </row>
    <row r="104" spans="1:5" x14ac:dyDescent="0.25">
      <c r="A104" s="13" t="s">
        <v>8</v>
      </c>
      <c r="C104" s="1">
        <v>112</v>
      </c>
      <c r="D104" s="1">
        <f>C104*B104</f>
        <v>0</v>
      </c>
      <c r="E104" s="14">
        <f>D104</f>
        <v>0</v>
      </c>
    </row>
    <row r="105" spans="1:5" x14ac:dyDescent="0.25">
      <c r="A105" s="13" t="s">
        <v>7</v>
      </c>
      <c r="C105" s="1">
        <v>168</v>
      </c>
      <c r="D105" s="1">
        <f>C105*B105</f>
        <v>0</v>
      </c>
      <c r="E105" s="14">
        <f>D105</f>
        <v>0</v>
      </c>
    </row>
    <row r="106" spans="1:5" x14ac:dyDescent="0.25">
      <c r="A106" s="13" t="s">
        <v>6</v>
      </c>
      <c r="C106" s="1">
        <v>288</v>
      </c>
      <c r="D106" s="1">
        <f>C106*B106</f>
        <v>0</v>
      </c>
      <c r="E106" s="14">
        <f>D106</f>
        <v>0</v>
      </c>
    </row>
    <row r="107" spans="1:5" x14ac:dyDescent="0.25">
      <c r="A107" s="13" t="s">
        <v>5</v>
      </c>
      <c r="B107">
        <v>2</v>
      </c>
      <c r="C107" s="1">
        <v>146</v>
      </c>
      <c r="D107" s="1">
        <f>C107*B107</f>
        <v>292</v>
      </c>
      <c r="E107" s="14">
        <f>D107</f>
        <v>292</v>
      </c>
    </row>
    <row r="108" spans="1:5" x14ac:dyDescent="0.25">
      <c r="A108" s="13" t="s">
        <v>4</v>
      </c>
      <c r="C108" s="1">
        <v>270</v>
      </c>
      <c r="D108" s="1">
        <f>C108*B108</f>
        <v>0</v>
      </c>
      <c r="E108" s="14">
        <f>D108</f>
        <v>0</v>
      </c>
    </row>
    <row r="109" spans="1:5" x14ac:dyDescent="0.25">
      <c r="A109" s="13" t="s">
        <v>3</v>
      </c>
      <c r="C109" s="1">
        <v>5898</v>
      </c>
      <c r="D109" s="1">
        <f>C109*B109</f>
        <v>0</v>
      </c>
      <c r="E109" s="14">
        <f>D109</f>
        <v>0</v>
      </c>
    </row>
    <row r="110" spans="1:5" x14ac:dyDescent="0.25">
      <c r="A110" s="13" t="s">
        <v>2</v>
      </c>
      <c r="C110" s="1">
        <v>180</v>
      </c>
      <c r="D110" s="1">
        <f>C110*B110</f>
        <v>0</v>
      </c>
      <c r="E110" s="14">
        <f>D110</f>
        <v>0</v>
      </c>
    </row>
    <row r="111" spans="1:5" ht="15.75" thickBot="1" x14ac:dyDescent="0.3">
      <c r="A111" s="13"/>
      <c r="B111" s="12"/>
      <c r="C111" s="11"/>
      <c r="D111" s="11">
        <f>C111*B111</f>
        <v>0</v>
      </c>
      <c r="E111" s="10"/>
    </row>
    <row r="112" spans="1:5" ht="15.75" thickBot="1" x14ac:dyDescent="0.3">
      <c r="A112" s="9" t="s">
        <v>1</v>
      </c>
      <c r="B112" s="8"/>
      <c r="C112" s="7"/>
      <c r="D112" s="7">
        <f>SUM(D26:D111)</f>
        <v>361325.12</v>
      </c>
      <c r="E112" s="6">
        <f>SUM(E26:E111)</f>
        <v>27580.12</v>
      </c>
    </row>
    <row r="113" spans="1:5" ht="15.75" thickBot="1" x14ac:dyDescent="0.3">
      <c r="C113" s="1"/>
      <c r="D113" s="1"/>
    </row>
    <row r="114" spans="1:5" ht="15.75" thickBot="1" x14ac:dyDescent="0.3">
      <c r="A114" s="5" t="s">
        <v>0</v>
      </c>
      <c r="B114" s="4"/>
      <c r="C114" s="3"/>
      <c r="D114" s="3">
        <f>D112+D22</f>
        <v>952220.12</v>
      </c>
      <c r="E114" s="2">
        <f>E112+E22</f>
        <v>27580.12</v>
      </c>
    </row>
    <row r="115" spans="1:5" x14ac:dyDescent="0.25">
      <c r="C115" s="1"/>
      <c r="D115" s="1"/>
    </row>
    <row r="116" spans="1:5" x14ac:dyDescent="0.25">
      <c r="C116" s="1"/>
      <c r="D116" s="1"/>
    </row>
    <row r="117" spans="1:5" x14ac:dyDescent="0.25">
      <c r="C117" s="1"/>
      <c r="D117" s="1"/>
    </row>
    <row r="118" spans="1:5" x14ac:dyDescent="0.25">
      <c r="C118" s="1"/>
      <c r="D118" s="1"/>
    </row>
    <row r="119" spans="1:5" x14ac:dyDescent="0.25">
      <c r="C119" s="1"/>
      <c r="D119" s="1"/>
    </row>
    <row r="120" spans="1:5" x14ac:dyDescent="0.25">
      <c r="C120" s="1"/>
      <c r="D120" s="1"/>
    </row>
    <row r="121" spans="1:5" x14ac:dyDescent="0.25">
      <c r="C121" s="1"/>
      <c r="D121" s="1"/>
    </row>
    <row r="122" spans="1:5" x14ac:dyDescent="0.25">
      <c r="C122" s="1"/>
      <c r="D122" s="1"/>
    </row>
    <row r="123" spans="1:5" x14ac:dyDescent="0.25">
      <c r="C123" s="1"/>
      <c r="D123" s="1"/>
    </row>
    <row r="124" spans="1:5" x14ac:dyDescent="0.25">
      <c r="C124" s="1"/>
      <c r="D124" s="1"/>
    </row>
    <row r="125" spans="1:5" x14ac:dyDescent="0.25">
      <c r="C125" s="1"/>
      <c r="D125" s="1"/>
    </row>
    <row r="126" spans="1:5" x14ac:dyDescent="0.25">
      <c r="C126" s="1"/>
      <c r="D126" s="1"/>
    </row>
    <row r="127" spans="1:5" x14ac:dyDescent="0.25">
      <c r="C127" s="1"/>
      <c r="D127" s="1"/>
    </row>
    <row r="128" spans="1:5" x14ac:dyDescent="0.25">
      <c r="C128" s="1"/>
      <c r="D128" s="1"/>
    </row>
    <row r="129" spans="3:4" x14ac:dyDescent="0.25">
      <c r="C129" s="1"/>
      <c r="D129" s="1"/>
    </row>
    <row r="130" spans="3:4" x14ac:dyDescent="0.25">
      <c r="C130" s="1"/>
      <c r="D130" s="1"/>
    </row>
  </sheetData>
  <mergeCells count="3">
    <mergeCell ref="A3:D3"/>
    <mergeCell ref="A2:E2"/>
    <mergeCell ref="A24:D24"/>
  </mergeCells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H_Budget_Purdum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Schultheis</dc:creator>
  <cp:lastModifiedBy>Scott Schultheis</cp:lastModifiedBy>
  <dcterms:created xsi:type="dcterms:W3CDTF">2023-07-07T18:11:53Z</dcterms:created>
  <dcterms:modified xsi:type="dcterms:W3CDTF">2023-07-07T18:12:39Z</dcterms:modified>
</cp:coreProperties>
</file>