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29" i="1" s="1"/>
  <c r="E22" i="1"/>
  <c r="E25" i="1" s="1"/>
  <c r="M22" i="1"/>
  <c r="M25" i="1" s="1"/>
  <c r="U22" i="1"/>
  <c r="U25" i="1" s="1"/>
  <c r="AC22" i="1"/>
  <c r="AC25" i="1" s="1"/>
  <c r="F22" i="1"/>
  <c r="F25" i="1" s="1"/>
  <c r="N22" i="1"/>
  <c r="N25" i="1" s="1"/>
  <c r="V22" i="1"/>
  <c r="V25" i="1" s="1"/>
  <c r="AD22" i="1"/>
  <c r="AD25" i="1" s="1"/>
  <c r="D22" i="1"/>
  <c r="G22" i="1"/>
  <c r="G25" i="1" s="1"/>
  <c r="H22" i="1"/>
  <c r="I22" i="1"/>
  <c r="J22" i="1"/>
  <c r="K22" i="1"/>
  <c r="L22" i="1"/>
  <c r="O22" i="1"/>
  <c r="O25" i="1" s="1"/>
  <c r="P22" i="1"/>
  <c r="Q22" i="1"/>
  <c r="R22" i="1"/>
  <c r="S22" i="1"/>
  <c r="T22" i="1"/>
  <c r="W22" i="1"/>
  <c r="W25" i="1" s="1"/>
  <c r="X22" i="1"/>
  <c r="Y22" i="1"/>
  <c r="Z22" i="1"/>
  <c r="AA22" i="1"/>
  <c r="AB22" i="1"/>
  <c r="AE22" i="1"/>
  <c r="AE25" i="1" s="1"/>
  <c r="AF22" i="1"/>
  <c r="AG22" i="1"/>
  <c r="AH22" i="1"/>
  <c r="H25" i="1"/>
  <c r="P25" i="1"/>
  <c r="T25" i="1"/>
  <c r="X25" i="1"/>
  <c r="AB25" i="1"/>
  <c r="AF25" i="1"/>
  <c r="AH25" i="1"/>
  <c r="D25" i="1"/>
  <c r="I25" i="1"/>
  <c r="J25" i="1"/>
  <c r="K25" i="1"/>
  <c r="L25" i="1"/>
  <c r="Q25" i="1"/>
  <c r="R25" i="1"/>
  <c r="S25" i="1"/>
  <c r="Y25" i="1"/>
  <c r="Z25" i="1"/>
  <c r="AA25" i="1"/>
  <c r="AG25" i="1"/>
  <c r="D30" i="1"/>
  <c r="D31" i="1"/>
  <c r="D28" i="1" l="1"/>
  <c r="D32" i="1" s="1"/>
  <c r="D13" i="1"/>
  <c r="D15" i="1" l="1"/>
  <c r="D16" i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<sst xmlns="http://schemas.openxmlformats.org/spreadsheetml/2006/main" count="90" uniqueCount="55">
  <si>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</si>
  <si>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</si>
  <si>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</si>
  <si>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</si>
  <si>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</si>
  <si>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</si>
  <si>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</si>
  <si>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</si>
  <si>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</si>
  <si>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</si>
  <si>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</si>
  <si>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</si>
  <si>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</si>
  <si>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</si>
  <si>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</si>
  <si>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</si>
  <si>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</si>
  <si>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</si>
  <si>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</si>
  <si>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</si>
  <si>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</si>
  <si>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</si>
  <si>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</si>
  <si>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</si>
  <si>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</si>
  <si>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</si>
  <si>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</si>
  <si>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</si>
  <si>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</si>
  <si>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</si>
  <si>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</si>
  <si>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</si>
  <si>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</si>
  <si>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</si>
  <si>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</si>
  <si>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</si>
  <si>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</si>
  <si>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</si>
  <si>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</si>
  <si>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</si>
  <si>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</si>
  <si>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</si>
  <si>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</si>
  <si>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</si>
  <si>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</si>
  <si>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</si>
  <si>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</si>
  <si>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</si>
  <si>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</si>
  <si>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(1.2 miles @ $40,000)</t>
  </si>
  <si>
    <t>Cap Ex Project Spend</t>
  </si>
  <si>
    <t>Take Rate</t>
  </si>
  <si>
    <t>Businesses Passed</t>
  </si>
  <si>
    <t>Households Passed</t>
  </si>
  <si>
    <t>Bridge Model - Whitetail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</si>
</sst>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N21" sqref="N21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7" customFormat="1" x14ac:dyDescent="0.3"/>
    <row r="2" spans="2:7" ht="33.6" x14ac:dyDescent="0.65">
      <c r="B2" s="20" t="s">
        <v>54</v>
      </c>
    </row>
    <row r="4" spans="2:7" x14ac:dyDescent="0.3">
      <c r="B4" s="1" t="s">
        <v>53</v>
      </c>
      <c r="C4" s="19">
        <v>70.689655172413794</v>
      </c>
    </row>
    <row r="5" spans="2:7" x14ac:dyDescent="0.3">
      <c r="B5" s="1" t="s">
        <v>52</v>
      </c>
      <c r="C5" s="19">
        <v>11.310344827586206</v>
      </c>
    </row>
    <row r="6" spans="2:7" x14ac:dyDescent="0.3">
      <c r="B6" s="1" t="s">
        <v>51</v>
      </c>
      <c r="C6" s="14">
        <v>0.75</v>
      </c>
      <c r="G6" s="18"/>
    </row>
    <row r="8" spans="2:7" x14ac:dyDescent="0.3">
      <c r="B8" s="17" t="s">
        <v>50</v>
      </c>
    </row>
    <row r="9" spans="2:7" x14ac:dyDescent="0.3">
      <c r="B9" s="7" t="s">
        <v>6</v>
      </c>
      <c r="C9" s="16">
        <v>2100</v>
      </c>
      <c r="D9" s="11">
        <f>+(C4+C5)*C9</f>
        <v>172200</v>
      </c>
    </row>
    <row r="10" spans="2:7" x14ac:dyDescent="0.3">
      <c r="B10" s="7" t="s">
        <v>5</v>
      </c>
      <c r="C10" s="16">
        <v>1150</v>
      </c>
      <c r="D10" s="11">
        <f>(C10+C5)*C4*C6</f>
        <v>61569.470868014272</v>
      </c>
    </row>
    <row r="11" spans="2:7" x14ac:dyDescent="0.3">
      <c r="B11" s="7" t="s">
        <v>4</v>
      </c>
      <c r="D11" s="16">
        <v>250000</v>
      </c>
    </row>
    <row r="12" spans="2:7" x14ac:dyDescent="0.3">
      <c r="B12" s="7" t="s">
        <v>3</v>
      </c>
      <c r="D12" s="16">
        <v>48000</v>
      </c>
      <c r="E12" s="4" t="s">
        <v>49</v>
      </c>
    </row>
    <row r="13" spans="2:7" x14ac:dyDescent="0.3">
      <c r="B13" s="9" t="s">
        <v>48</v>
      </c>
      <c r="C13" s="10"/>
      <c r="D13" s="15">
        <f>SUM(D9:D12)</f>
        <v>531769.47086801426</v>
      </c>
    </row>
    <row r="14" spans="2:7" customFormat="1" x14ac:dyDescent="0.3">
      <c r="B14" s="13" t="s">
        <v>47</v>
      </c>
      <c r="C14" s="12"/>
      <c r="D14" s="14">
        <v>0.5</v>
      </c>
    </row>
    <row r="15" spans="2:7" customFormat="1" x14ac:dyDescent="0.3">
      <c r="B15" s="13" t="s">
        <v>46</v>
      </c>
      <c r="C15" s="12"/>
      <c r="D15" s="11">
        <f>D13*D14</f>
        <v>265884.73543400713</v>
      </c>
    </row>
    <row r="16" spans="2:7" x14ac:dyDescent="0.3">
      <c r="B16" s="9" t="s">
        <v>45</v>
      </c>
      <c r="C16" s="10"/>
      <c r="D16" s="9">
        <f>D13-D15</f>
        <v>265884.73543400713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15990</v>
      </c>
      <c r="F20" s="1">
        <v>45510</v>
      </c>
      <c r="G20" s="1">
        <v>59040</v>
      </c>
      <c r="H20" s="1">
        <v>59040</v>
      </c>
      <c r="I20" s="1">
        <v>59040</v>
      </c>
      <c r="J20" s="1">
        <v>59040</v>
      </c>
      <c r="K20" s="1">
        <v>59040</v>
      </c>
      <c r="L20" s="1">
        <v>59040</v>
      </c>
      <c r="M20" s="1">
        <v>59040</v>
      </c>
      <c r="N20" s="1">
        <v>59040</v>
      </c>
      <c r="O20" s="1">
        <v>59040</v>
      </c>
      <c r="P20" s="1">
        <v>59040</v>
      </c>
      <c r="Q20" s="1">
        <v>59040</v>
      </c>
      <c r="R20" s="1">
        <v>59040</v>
      </c>
      <c r="S20" s="1">
        <v>59040</v>
      </c>
      <c r="T20" s="1">
        <v>59040</v>
      </c>
      <c r="U20" s="1">
        <v>59040</v>
      </c>
      <c r="V20" s="1">
        <v>59040</v>
      </c>
      <c r="W20" s="1">
        <v>59040</v>
      </c>
      <c r="X20" s="1">
        <v>59040</v>
      </c>
      <c r="Y20" s="1">
        <v>59040</v>
      </c>
      <c r="Z20" s="1">
        <v>59040</v>
      </c>
      <c r="AA20" s="1">
        <v>59040</v>
      </c>
      <c r="AB20" s="1">
        <v>59040</v>
      </c>
      <c r="AC20" s="1">
        <v>59040</v>
      </c>
      <c r="AD20" s="1">
        <v>59040</v>
      </c>
      <c r="AE20" s="1">
        <v>59040</v>
      </c>
      <c r="AF20" s="1">
        <v>59040</v>
      </c>
      <c r="AG20" s="1">
        <v>59040</v>
      </c>
      <c r="AH20" s="1">
        <v>59040</v>
      </c>
    </row>
    <row r="21" spans="2:34" x14ac:dyDescent="0.3">
      <c r="B21" s="7" t="s">
        <v>42</v>
      </c>
      <c r="D21" s="1">
        <v>0</v>
      </c>
      <c r="E21" s="1">
        <v>14760</v>
      </c>
      <c r="F21" s="1">
        <v>14760</v>
      </c>
      <c r="G21" s="1">
        <v>14760</v>
      </c>
      <c r="H21" s="1">
        <v>14760</v>
      </c>
      <c r="I21" s="1">
        <v>14760</v>
      </c>
      <c r="J21" s="1">
        <v>14760</v>
      </c>
      <c r="K21" s="1">
        <v>14760</v>
      </c>
      <c r="L21" s="1">
        <v>14760</v>
      </c>
      <c r="M21" s="1">
        <v>14760</v>
      </c>
      <c r="N21" s="1">
        <v>14760</v>
      </c>
      <c r="O21" s="1">
        <v>14760</v>
      </c>
      <c r="P21" s="1">
        <v>14760</v>
      </c>
      <c r="Q21" s="1">
        <v>14760</v>
      </c>
      <c r="R21" s="1">
        <v>14760</v>
      </c>
      <c r="S21" s="1">
        <v>14760</v>
      </c>
      <c r="T21" s="1">
        <v>14760</v>
      </c>
      <c r="U21" s="1">
        <v>14760</v>
      </c>
      <c r="V21" s="1">
        <v>14760</v>
      </c>
      <c r="W21" s="1">
        <v>14760</v>
      </c>
      <c r="X21" s="1">
        <v>14760</v>
      </c>
      <c r="Y21" s="1">
        <v>14760</v>
      </c>
      <c r="Z21" s="1">
        <v>14760</v>
      </c>
      <c r="AA21" s="1">
        <v>14760</v>
      </c>
      <c r="AB21" s="1">
        <v>14760</v>
      </c>
      <c r="AC21" s="1">
        <v>14760</v>
      </c>
      <c r="AD21" s="1">
        <v>14760</v>
      </c>
      <c r="AE21" s="1">
        <v>14760</v>
      </c>
      <c r="AF21" s="1">
        <v>14760</v>
      </c>
      <c r="AG21" s="1">
        <v>14760</v>
      </c>
      <c r="AH21" s="1">
        <v>14760</v>
      </c>
    </row>
    <row r="22" spans="2:34" x14ac:dyDescent="0.3">
      <c r="B22" s="3" t="s">
        <v>41</v>
      </c>
      <c r="C22" s="3"/>
      <c r="D22" s="6">
        <f t="shared" ref="D22:AH22" si="0">+D20-D21</f>
        <v>0</v>
      </c>
      <c r="E22" s="6">
        <f t="shared" si="0"/>
        <v>1230</v>
      </c>
      <c r="F22" s="6">
        <f t="shared" si="0"/>
        <v>30750</v>
      </c>
      <c r="G22" s="6">
        <f t="shared" si="0"/>
        <v>44280</v>
      </c>
      <c r="H22" s="6">
        <f t="shared" si="0"/>
        <v>44280</v>
      </c>
      <c r="I22" s="6">
        <f t="shared" si="0"/>
        <v>44280</v>
      </c>
      <c r="J22" s="6">
        <f t="shared" si="0"/>
        <v>44280</v>
      </c>
      <c r="K22" s="6">
        <f t="shared" si="0"/>
        <v>44280</v>
      </c>
      <c r="L22" s="6">
        <f t="shared" si="0"/>
        <v>44280</v>
      </c>
      <c r="M22" s="6">
        <f t="shared" si="0"/>
        <v>44280</v>
      </c>
      <c r="N22" s="6">
        <f t="shared" si="0"/>
        <v>44280</v>
      </c>
      <c r="O22" s="6">
        <f t="shared" si="0"/>
        <v>44280</v>
      </c>
      <c r="P22" s="6">
        <f t="shared" si="0"/>
        <v>44280</v>
      </c>
      <c r="Q22" s="6">
        <f t="shared" si="0"/>
        <v>44280</v>
      </c>
      <c r="R22" s="6">
        <f t="shared" si="0"/>
        <v>44280</v>
      </c>
      <c r="S22" s="6">
        <f t="shared" si="0"/>
        <v>44280</v>
      </c>
      <c r="T22" s="6">
        <f t="shared" si="0"/>
        <v>44280</v>
      </c>
      <c r="U22" s="6">
        <f t="shared" si="0"/>
        <v>44280</v>
      </c>
      <c r="V22" s="6">
        <f t="shared" si="0"/>
        <v>44280</v>
      </c>
      <c r="W22" s="6">
        <f t="shared" si="0"/>
        <v>44280</v>
      </c>
      <c r="X22" s="6">
        <f t="shared" si="0"/>
        <v>44280</v>
      </c>
      <c r="Y22" s="6">
        <f t="shared" si="0"/>
        <v>44280</v>
      </c>
      <c r="Z22" s="6">
        <f t="shared" si="0"/>
        <v>44280</v>
      </c>
      <c r="AA22" s="6">
        <f t="shared" si="0"/>
        <v>44280</v>
      </c>
      <c r="AB22" s="6">
        <f t="shared" si="0"/>
        <v>44280</v>
      </c>
      <c r="AC22" s="6">
        <f t="shared" si="0"/>
        <v>44280</v>
      </c>
      <c r="AD22" s="6">
        <f t="shared" si="0"/>
        <v>44280</v>
      </c>
      <c r="AE22" s="6">
        <f t="shared" si="0"/>
        <v>44280</v>
      </c>
      <c r="AF22" s="6">
        <f t="shared" si="0"/>
        <v>44280</v>
      </c>
      <c r="AG22" s="6">
        <f t="shared" si="0"/>
        <v>44280</v>
      </c>
      <c r="AH22" s="6">
        <f t="shared" si="0"/>
        <v>44280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18603.75</v>
      </c>
      <c r="F24" s="1">
        <v>18603.75</v>
      </c>
      <c r="G24" s="1">
        <v>14760</v>
      </c>
      <c r="H24" s="1">
        <v>14760</v>
      </c>
      <c r="I24" s="1">
        <v>14760</v>
      </c>
      <c r="J24" s="1">
        <v>14760</v>
      </c>
      <c r="K24" s="1">
        <v>14760</v>
      </c>
      <c r="L24" s="1">
        <v>14760</v>
      </c>
      <c r="M24" s="1">
        <v>14760</v>
      </c>
      <c r="N24" s="1">
        <v>14760</v>
      </c>
      <c r="O24" s="1">
        <v>14760</v>
      </c>
      <c r="P24" s="1">
        <v>14760</v>
      </c>
      <c r="Q24" s="1">
        <v>14760</v>
      </c>
      <c r="R24" s="1">
        <v>14760</v>
      </c>
      <c r="S24" s="1">
        <v>14760</v>
      </c>
      <c r="T24" s="1">
        <v>14760</v>
      </c>
      <c r="U24" s="1">
        <v>14760</v>
      </c>
      <c r="V24" s="1">
        <v>14760</v>
      </c>
      <c r="W24" s="1">
        <v>14760</v>
      </c>
      <c r="X24" s="1">
        <v>14760</v>
      </c>
      <c r="Y24" s="1">
        <v>14760</v>
      </c>
      <c r="Z24" s="1">
        <v>14760</v>
      </c>
      <c r="AA24" s="1">
        <v>14760</v>
      </c>
      <c r="AB24" s="1">
        <v>14760</v>
      </c>
      <c r="AC24" s="1">
        <v>14760</v>
      </c>
      <c r="AD24" s="1">
        <v>14760</v>
      </c>
      <c r="AE24" s="1">
        <v>14760</v>
      </c>
      <c r="AF24" s="1">
        <v>14760</v>
      </c>
      <c r="AG24" s="1">
        <v>14760</v>
      </c>
      <c r="AH24" s="1">
        <v>14760</v>
      </c>
    </row>
    <row r="25" spans="2:34" x14ac:dyDescent="0.3">
      <c r="B25" s="3" t="s">
        <v>39</v>
      </c>
      <c r="C25" s="3"/>
      <c r="D25" s="6">
        <f t="shared" ref="D25:AH25" si="1">+D22-D24</f>
        <v>0</v>
      </c>
      <c r="E25" s="6">
        <f t="shared" si="1"/>
        <v>-17373.75</v>
      </c>
      <c r="F25" s="6">
        <f t="shared" si="1"/>
        <v>12146.25</v>
      </c>
      <c r="G25" s="6">
        <f t="shared" si="1"/>
        <v>29520</v>
      </c>
      <c r="H25" s="6">
        <f t="shared" si="1"/>
        <v>29520</v>
      </c>
      <c r="I25" s="6">
        <f t="shared" si="1"/>
        <v>29520</v>
      </c>
      <c r="J25" s="6">
        <f t="shared" si="1"/>
        <v>29520</v>
      </c>
      <c r="K25" s="6">
        <f t="shared" si="1"/>
        <v>29520</v>
      </c>
      <c r="L25" s="6">
        <f t="shared" si="1"/>
        <v>29520</v>
      </c>
      <c r="M25" s="6">
        <f t="shared" si="1"/>
        <v>29520</v>
      </c>
      <c r="N25" s="6">
        <f t="shared" si="1"/>
        <v>29520</v>
      </c>
      <c r="O25" s="6">
        <f t="shared" si="1"/>
        <v>29520</v>
      </c>
      <c r="P25" s="6">
        <f t="shared" si="1"/>
        <v>29520</v>
      </c>
      <c r="Q25" s="6">
        <f t="shared" si="1"/>
        <v>29520</v>
      </c>
      <c r="R25" s="6">
        <f t="shared" si="1"/>
        <v>29520</v>
      </c>
      <c r="S25" s="6">
        <f t="shared" si="1"/>
        <v>29520</v>
      </c>
      <c r="T25" s="6">
        <f t="shared" si="1"/>
        <v>29520</v>
      </c>
      <c r="U25" s="6">
        <f t="shared" si="1"/>
        <v>29520</v>
      </c>
      <c r="V25" s="6">
        <f t="shared" si="1"/>
        <v>29520</v>
      </c>
      <c r="W25" s="6">
        <f t="shared" si="1"/>
        <v>29520</v>
      </c>
      <c r="X25" s="6">
        <f t="shared" si="1"/>
        <v>29520</v>
      </c>
      <c r="Y25" s="6">
        <f t="shared" si="1"/>
        <v>29520</v>
      </c>
      <c r="Z25" s="6">
        <f t="shared" si="1"/>
        <v>29520</v>
      </c>
      <c r="AA25" s="6">
        <f t="shared" si="1"/>
        <v>29520</v>
      </c>
      <c r="AB25" s="6">
        <f t="shared" si="1"/>
        <v>29520</v>
      </c>
      <c r="AC25" s="6">
        <f t="shared" si="1"/>
        <v>29520</v>
      </c>
      <c r="AD25" s="6">
        <f t="shared" si="1"/>
        <v>29520</v>
      </c>
      <c r="AE25" s="6">
        <f t="shared" si="1"/>
        <v>29520</v>
      </c>
      <c r="AF25" s="6">
        <f t="shared" si="1"/>
        <v>29520</v>
      </c>
      <c r="AG25" s="6">
        <f t="shared" si="1"/>
        <v>29520</v>
      </c>
      <c r="AH25" s="6">
        <f t="shared" si="1"/>
        <v>29520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-172200</v>
      </c>
    </row>
    <row r="29" spans="2:34" x14ac:dyDescent="0.3">
      <c r="B29" s="7" t="s">
        <v>5</v>
      </c>
      <c r="D29" s="1">
        <f>+-D10</f>
        <v>-61569.470868014272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-48000</v>
      </c>
    </row>
    <row r="32" spans="2:34" x14ac:dyDescent="0.3">
      <c r="B32" s="3" t="s">
        <v>2</v>
      </c>
      <c r="D32" s="6">
        <f>SUM(D28:D31)</f>
        <v>-531769.47086801426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265884.73543400713</v>
      </c>
    </row>
    <row r="35" spans="2:34" ht="15" thickBot="1" x14ac:dyDescent="0.35">
      <c r="B35" s="3" t="s">
        <v>0</v>
      </c>
      <c r="D35" s="2">
        <f>SUM(D32:D34)</f>
        <v>-265884.73543400713</v>
      </c>
      <c r="E35" s="2">
        <f t="shared" ref="E35:AH35" si="2">+E25+D35</f>
        <v>-283258.48543400713</v>
      </c>
      <c r="F35" s="2">
        <f t="shared" si="2"/>
        <v>-271112.23543400713</v>
      </c>
      <c r="G35" s="2">
        <f t="shared" si="2"/>
        <v>-241592.23543400713</v>
      </c>
      <c r="H35" s="2">
        <f t="shared" si="2"/>
        <v>-212072.23543400713</v>
      </c>
      <c r="I35" s="2">
        <f t="shared" si="2"/>
        <v>-182552.23543400713</v>
      </c>
      <c r="J35" s="2">
        <f t="shared" si="2"/>
        <v>-153032.23543400713</v>
      </c>
      <c r="K35" s="2">
        <f t="shared" si="2"/>
        <v>-123512.23543400713</v>
      </c>
      <c r="L35" s="2">
        <f t="shared" si="2"/>
        <v>-93992.235434007132</v>
      </c>
      <c r="M35" s="2">
        <f t="shared" si="2"/>
        <v>-64472.235434007132</v>
      </c>
      <c r="N35" s="2">
        <f t="shared" si="2"/>
        <v>-34952.235434007132</v>
      </c>
      <c r="O35" s="2">
        <f t="shared" si="2"/>
        <v>-5432.2354340071324</v>
      </c>
      <c r="P35" s="2">
        <f t="shared" si="2"/>
        <v>24087.764565992868</v>
      </c>
      <c r="Q35" s="2">
        <f t="shared" si="2"/>
        <v>53607.764565992868</v>
      </c>
      <c r="R35" s="2">
        <f t="shared" si="2"/>
        <v>83127.764565992868</v>
      </c>
      <c r="S35" s="2">
        <f t="shared" si="2"/>
        <v>112647.76456599287</v>
      </c>
      <c r="T35" s="2">
        <f t="shared" si="2"/>
        <v>142167.76456599287</v>
      </c>
      <c r="U35" s="2">
        <f t="shared" si="2"/>
        <v>171687.76456599287</v>
      </c>
      <c r="V35" s="2">
        <f t="shared" si="2"/>
        <v>201207.76456599287</v>
      </c>
      <c r="W35" s="2">
        <f t="shared" si="2"/>
        <v>230727.76456599287</v>
      </c>
      <c r="X35" s="2">
        <f t="shared" si="2"/>
        <v>260247.76456599287</v>
      </c>
      <c r="Y35" s="2">
        <f t="shared" si="2"/>
        <v>289767.76456599287</v>
      </c>
      <c r="Z35" s="2">
        <f t="shared" si="2"/>
        <v>319287.76456599287</v>
      </c>
      <c r="AA35" s="2">
        <f t="shared" si="2"/>
        <v>348807.76456599287</v>
      </c>
      <c r="AB35" s="2">
        <f t="shared" si="2"/>
        <v>378327.76456599287</v>
      </c>
      <c r="AC35" s="2">
        <f t="shared" si="2"/>
        <v>407847.76456599287</v>
      </c>
      <c r="AD35" s="2">
        <f t="shared" si="2"/>
        <v>437367.76456599287</v>
      </c>
      <c r="AE35" s="2">
        <f t="shared" si="2"/>
        <v>466887.76456599287</v>
      </c>
      <c r="AF35" s="2">
        <f t="shared" si="2"/>
        <v>496407.76456599287</v>
      </c>
      <c r="AG35" s="2">
        <f t="shared" si="2"/>
        <v>525927.76456599287</v>
      </c>
      <c r="AH35" s="2">
        <f t="shared" si="2"/>
        <v>555447.76456599287</v>
      </c>
    </row>
    <row r="36" spans="2:34" ht="15" thickTop="1" x14ac:dyDescent="0.3"/>
  </sheetData>
  <sheetProtection algorithmName="SHA-512" hashValue="ZlXyoxUiRxnhz0hcGiGnXaod0imPkaPqLGecLy999nBqEy1wNgsLJJRd5HYqSY6Hz3GRwztVDt8yVGc4V31mLQ==" saltValue="tqK6hVwiS/xPG0wpADuC7Q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2021-09-29T17:48:47Z</dcterms:created>
  <dcterms:modified xsi:type="dcterms:W3CDTF">2021-09-29T18:01:37Z</dcterms:modified>
</cp:coreProperties>
</file>