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Nebraska Broadband Bridge Program (2022)/Panama/FINAL/"/>
    </mc:Choice>
  </mc:AlternateContent>
  <xr:revisionPtr revIDLastSave="3" documentId="8_{B44B73EE-39A8-4B66-BE1E-0C36AB0D12C7}" xr6:coauthVersionLast="47" xr6:coauthVersionMax="47" xr10:uidLastSave="{D1770963-2C4B-4C31-992E-1DC024B2BBB7}"/>
  <bookViews>
    <workbookView xWindow="-120" yWindow="-120" windowWidth="29040" windowHeight="15840" xr2:uid="{F1F5EBB4-2A3C-4081-B6F8-016BC73D5CB2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" l="1"/>
  <c r="AF25" i="1" s="1"/>
  <c r="X22" i="1"/>
  <c r="X25" i="1" s="1"/>
  <c r="P22" i="1"/>
  <c r="P25" i="1" s="1"/>
  <c r="H22" i="1"/>
  <c r="H25" i="1" s="1"/>
  <c r="AH22" i="1"/>
  <c r="AH25" i="1" s="1"/>
  <c r="AG22" i="1"/>
  <c r="AG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28" i="1"/>
  <c r="D32" i="1" s="1"/>
  <c r="D15" i="1" l="1"/>
  <c r="D16" i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<sst xmlns="http://schemas.openxmlformats.org/spreadsheetml/2006/main" count="89" uniqueCount="54">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</sst>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71FC80-8AF8-4426-A65F-52558434F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0537" y="269691"/>
          <a:ext cx="1317513" cy="708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2F0B-766E-4F0F-BE29-3CE7E27F8505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19.28515625" style="2" customWidth="1"/>
    <col min="3" max="3" width="10.42578125" style="2" bestFit="1" customWidth="1"/>
    <col min="4" max="4" width="12.42578125" style="2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272</v>
      </c>
    </row>
    <row r="5" spans="2:7" x14ac:dyDescent="0.25">
      <c r="B5" s="2" t="s">
        <v>1</v>
      </c>
      <c r="C5" s="3">
        <v>32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2100</v>
      </c>
      <c r="D9" s="9">
        <f>+(C4+C5)*C9</f>
        <v>638400</v>
      </c>
    </row>
    <row r="10" spans="2:7" x14ac:dyDescent="0.25">
      <c r="B10" s="7" t="s">
        <v>5</v>
      </c>
      <c r="C10" s="8">
        <v>1150</v>
      </c>
      <c r="D10" s="9">
        <f>(C10+C5)*C4*C6</f>
        <v>241128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75000</v>
      </c>
      <c r="E12" s="10"/>
    </row>
    <row r="13" spans="2:7" x14ac:dyDescent="0.25">
      <c r="B13" s="11" t="s">
        <v>8</v>
      </c>
      <c r="C13" s="12"/>
      <c r="D13" s="13">
        <f>SUM(D9:D12)</f>
        <v>1204528</v>
      </c>
    </row>
    <row r="14" spans="2:7" customFormat="1" x14ac:dyDescent="0.25">
      <c r="B14" s="14" t="s">
        <v>9</v>
      </c>
      <c r="C14" s="15"/>
      <c r="D14" s="4">
        <v>0.5</v>
      </c>
    </row>
    <row r="15" spans="2:7" customFormat="1" x14ac:dyDescent="0.25">
      <c r="B15" s="14" t="s">
        <v>10</v>
      </c>
      <c r="C15" s="15"/>
      <c r="D15" s="9">
        <f>D13*D14</f>
        <v>602264</v>
      </c>
    </row>
    <row r="16" spans="2:7" x14ac:dyDescent="0.25">
      <c r="B16" s="11" t="s">
        <v>11</v>
      </c>
      <c r="C16" s="12"/>
      <c r="D16" s="11">
        <f>D13-D15</f>
        <v>602264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59280</v>
      </c>
      <c r="F20" s="2">
        <v>168720</v>
      </c>
      <c r="G20" s="2">
        <v>218880</v>
      </c>
      <c r="H20" s="2">
        <v>218880</v>
      </c>
      <c r="I20" s="2">
        <v>218880</v>
      </c>
      <c r="J20" s="2">
        <v>218880</v>
      </c>
      <c r="K20" s="2">
        <v>218880</v>
      </c>
      <c r="L20" s="2">
        <v>218880</v>
      </c>
      <c r="M20" s="2">
        <v>218880</v>
      </c>
      <c r="N20" s="2">
        <v>218880</v>
      </c>
      <c r="O20" s="2">
        <v>218880</v>
      </c>
      <c r="P20" s="2">
        <v>218880</v>
      </c>
      <c r="Q20" s="2">
        <v>218880</v>
      </c>
      <c r="R20" s="2">
        <v>218880</v>
      </c>
      <c r="S20" s="2">
        <v>218880</v>
      </c>
      <c r="T20" s="2">
        <v>218880</v>
      </c>
      <c r="U20" s="2">
        <v>218880</v>
      </c>
      <c r="V20" s="2">
        <v>218880</v>
      </c>
      <c r="W20" s="2">
        <v>218880</v>
      </c>
      <c r="X20" s="2">
        <v>218880</v>
      </c>
      <c r="Y20" s="2">
        <v>218880</v>
      </c>
      <c r="Z20" s="2">
        <v>218880</v>
      </c>
      <c r="AA20" s="2">
        <v>218880</v>
      </c>
      <c r="AB20" s="2">
        <v>218880</v>
      </c>
      <c r="AC20" s="2">
        <v>218880</v>
      </c>
      <c r="AD20" s="2">
        <v>218880</v>
      </c>
      <c r="AE20" s="2">
        <v>218880</v>
      </c>
      <c r="AF20" s="2">
        <v>218880</v>
      </c>
      <c r="AG20" s="2">
        <v>218880</v>
      </c>
      <c r="AH20" s="2">
        <v>218880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59280</v>
      </c>
      <c r="F22" s="18">
        <f t="shared" si="0"/>
        <v>168720</v>
      </c>
      <c r="G22" s="18">
        <f t="shared" si="0"/>
        <v>218880</v>
      </c>
      <c r="H22" s="18">
        <f t="shared" si="0"/>
        <v>218880</v>
      </c>
      <c r="I22" s="18">
        <f t="shared" si="0"/>
        <v>218880</v>
      </c>
      <c r="J22" s="18">
        <f t="shared" si="0"/>
        <v>218880</v>
      </c>
      <c r="K22" s="18">
        <f t="shared" si="0"/>
        <v>218880</v>
      </c>
      <c r="L22" s="18">
        <f t="shared" si="0"/>
        <v>218880</v>
      </c>
      <c r="M22" s="18">
        <f t="shared" si="0"/>
        <v>218880</v>
      </c>
      <c r="N22" s="18">
        <f t="shared" si="0"/>
        <v>218880</v>
      </c>
      <c r="O22" s="18">
        <f t="shared" si="0"/>
        <v>218880</v>
      </c>
      <c r="P22" s="18">
        <f t="shared" si="0"/>
        <v>218880</v>
      </c>
      <c r="Q22" s="18">
        <f t="shared" si="0"/>
        <v>218880</v>
      </c>
      <c r="R22" s="18">
        <f t="shared" si="0"/>
        <v>218880</v>
      </c>
      <c r="S22" s="18">
        <f t="shared" si="0"/>
        <v>218880</v>
      </c>
      <c r="T22" s="18">
        <f t="shared" si="0"/>
        <v>218880</v>
      </c>
      <c r="U22" s="18">
        <f t="shared" si="0"/>
        <v>218880</v>
      </c>
      <c r="V22" s="18">
        <f t="shared" si="0"/>
        <v>218880</v>
      </c>
      <c r="W22" s="18">
        <f t="shared" si="0"/>
        <v>218880</v>
      </c>
      <c r="X22" s="18">
        <f t="shared" si="0"/>
        <v>218880</v>
      </c>
      <c r="Y22" s="18">
        <f t="shared" si="0"/>
        <v>218880</v>
      </c>
      <c r="Z22" s="18">
        <f t="shared" si="0"/>
        <v>218880</v>
      </c>
      <c r="AA22" s="18">
        <f t="shared" si="0"/>
        <v>218880</v>
      </c>
      <c r="AB22" s="18">
        <f t="shared" si="0"/>
        <v>218880</v>
      </c>
      <c r="AC22" s="18">
        <f t="shared" si="0"/>
        <v>218880</v>
      </c>
      <c r="AD22" s="18">
        <f t="shared" si="0"/>
        <v>218880</v>
      </c>
      <c r="AE22" s="18">
        <f t="shared" si="0"/>
        <v>218880</v>
      </c>
      <c r="AF22" s="18">
        <f t="shared" si="0"/>
        <v>218880</v>
      </c>
      <c r="AG22" s="18">
        <f t="shared" si="0"/>
        <v>218880</v>
      </c>
      <c r="AH22" s="18">
        <f t="shared" si="0"/>
        <v>218880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68970</v>
      </c>
      <c r="F24" s="2">
        <v>68970</v>
      </c>
      <c r="G24" s="2">
        <v>54720</v>
      </c>
      <c r="H24" s="2">
        <v>54720</v>
      </c>
      <c r="I24" s="2">
        <v>54720</v>
      </c>
      <c r="J24" s="2">
        <v>54720</v>
      </c>
      <c r="K24" s="2">
        <v>54720</v>
      </c>
      <c r="L24" s="2">
        <v>54720</v>
      </c>
      <c r="M24" s="2">
        <v>54720</v>
      </c>
      <c r="N24" s="2">
        <v>54720</v>
      </c>
      <c r="O24" s="2">
        <v>54720</v>
      </c>
      <c r="P24" s="2">
        <v>54720</v>
      </c>
      <c r="Q24" s="2">
        <v>54720</v>
      </c>
      <c r="R24" s="2">
        <v>54720</v>
      </c>
      <c r="S24" s="2">
        <v>54720</v>
      </c>
      <c r="T24" s="2">
        <v>54720</v>
      </c>
      <c r="U24" s="2">
        <v>54720</v>
      </c>
      <c r="V24" s="2">
        <v>54720</v>
      </c>
      <c r="W24" s="2">
        <v>54720</v>
      </c>
      <c r="X24" s="2">
        <v>54720</v>
      </c>
      <c r="Y24" s="2">
        <v>54720</v>
      </c>
      <c r="Z24" s="2">
        <v>54720</v>
      </c>
      <c r="AA24" s="2">
        <v>54720</v>
      </c>
      <c r="AB24" s="2">
        <v>54720</v>
      </c>
      <c r="AC24" s="2">
        <v>54720</v>
      </c>
      <c r="AD24" s="2">
        <v>54720</v>
      </c>
      <c r="AE24" s="2">
        <v>54720</v>
      </c>
      <c r="AF24" s="2">
        <v>54720</v>
      </c>
      <c r="AG24" s="2">
        <v>54720</v>
      </c>
      <c r="AH24" s="2">
        <v>54720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-9690</v>
      </c>
      <c r="F25" s="18">
        <f t="shared" si="1"/>
        <v>99750</v>
      </c>
      <c r="G25" s="18">
        <f t="shared" si="1"/>
        <v>164160</v>
      </c>
      <c r="H25" s="18">
        <f t="shared" si="1"/>
        <v>164160</v>
      </c>
      <c r="I25" s="18">
        <f t="shared" si="1"/>
        <v>164160</v>
      </c>
      <c r="J25" s="18">
        <f t="shared" si="1"/>
        <v>164160</v>
      </c>
      <c r="K25" s="18">
        <f t="shared" si="1"/>
        <v>164160</v>
      </c>
      <c r="L25" s="18">
        <f t="shared" si="1"/>
        <v>164160</v>
      </c>
      <c r="M25" s="18">
        <f t="shared" si="1"/>
        <v>164160</v>
      </c>
      <c r="N25" s="18">
        <f t="shared" si="1"/>
        <v>164160</v>
      </c>
      <c r="O25" s="18">
        <f t="shared" si="1"/>
        <v>164160</v>
      </c>
      <c r="P25" s="18">
        <f t="shared" si="1"/>
        <v>164160</v>
      </c>
      <c r="Q25" s="18">
        <f t="shared" si="1"/>
        <v>164160</v>
      </c>
      <c r="R25" s="18">
        <f t="shared" si="1"/>
        <v>164160</v>
      </c>
      <c r="S25" s="18">
        <f t="shared" si="1"/>
        <v>164160</v>
      </c>
      <c r="T25" s="18">
        <f t="shared" si="1"/>
        <v>164160</v>
      </c>
      <c r="U25" s="18">
        <f t="shared" si="1"/>
        <v>164160</v>
      </c>
      <c r="V25" s="18">
        <f t="shared" si="1"/>
        <v>164160</v>
      </c>
      <c r="W25" s="18">
        <f t="shared" si="1"/>
        <v>164160</v>
      </c>
      <c r="X25" s="18">
        <f t="shared" si="1"/>
        <v>164160</v>
      </c>
      <c r="Y25" s="18">
        <f t="shared" si="1"/>
        <v>164160</v>
      </c>
      <c r="Z25" s="18">
        <f t="shared" si="1"/>
        <v>164160</v>
      </c>
      <c r="AA25" s="18">
        <f t="shared" si="1"/>
        <v>164160</v>
      </c>
      <c r="AB25" s="18">
        <f t="shared" si="1"/>
        <v>164160</v>
      </c>
      <c r="AC25" s="18">
        <f t="shared" si="1"/>
        <v>164160</v>
      </c>
      <c r="AD25" s="18">
        <f t="shared" si="1"/>
        <v>164160</v>
      </c>
      <c r="AE25" s="18">
        <f t="shared" si="1"/>
        <v>164160</v>
      </c>
      <c r="AF25" s="18">
        <f t="shared" si="1"/>
        <v>164160</v>
      </c>
      <c r="AG25" s="18">
        <f t="shared" si="1"/>
        <v>164160</v>
      </c>
      <c r="AH25" s="18">
        <f t="shared" si="1"/>
        <v>164160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-638400</v>
      </c>
    </row>
    <row r="29" spans="2:34" x14ac:dyDescent="0.25">
      <c r="B29" s="7" t="s">
        <v>5</v>
      </c>
      <c r="D29" s="2">
        <f>+-D10</f>
        <v>-241128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-75000</v>
      </c>
    </row>
    <row r="32" spans="2:34" x14ac:dyDescent="0.25">
      <c r="B32" s="16" t="s">
        <v>50</v>
      </c>
      <c r="D32" s="18">
        <f>SUM(D28:D31)</f>
        <v>-1204528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602264</v>
      </c>
    </row>
    <row r="35" spans="2:34" ht="15.75" thickBot="1" x14ac:dyDescent="0.3">
      <c r="B35" s="16" t="s">
        <v>52</v>
      </c>
      <c r="D35" s="20">
        <f>SUM(D32:D34)</f>
        <v>-602264</v>
      </c>
      <c r="E35" s="20">
        <f t="shared" ref="E35:AH35" si="2">+E25+D35</f>
        <v>-611954</v>
      </c>
      <c r="F35" s="20">
        <f t="shared" si="2"/>
        <v>-512204</v>
      </c>
      <c r="G35" s="20">
        <f t="shared" si="2"/>
        <v>-348044</v>
      </c>
      <c r="H35" s="20">
        <f t="shared" si="2"/>
        <v>-183884</v>
      </c>
      <c r="I35" s="20">
        <f t="shared" si="2"/>
        <v>-19724</v>
      </c>
      <c r="J35" s="20">
        <f t="shared" si="2"/>
        <v>144436</v>
      </c>
      <c r="K35" s="20">
        <f t="shared" si="2"/>
        <v>308596</v>
      </c>
      <c r="L35" s="20">
        <f t="shared" si="2"/>
        <v>472756</v>
      </c>
      <c r="M35" s="20">
        <f t="shared" si="2"/>
        <v>636916</v>
      </c>
      <c r="N35" s="20">
        <f t="shared" si="2"/>
        <v>801076</v>
      </c>
      <c r="O35" s="20">
        <f t="shared" si="2"/>
        <v>965236</v>
      </c>
      <c r="P35" s="20">
        <f t="shared" si="2"/>
        <v>1129396</v>
      </c>
      <c r="Q35" s="20">
        <f t="shared" si="2"/>
        <v>1293556</v>
      </c>
      <c r="R35" s="20">
        <f t="shared" si="2"/>
        <v>1457716</v>
      </c>
      <c r="S35" s="20">
        <f t="shared" si="2"/>
        <v>1621876</v>
      </c>
      <c r="T35" s="20">
        <f t="shared" si="2"/>
        <v>1786036</v>
      </c>
      <c r="U35" s="20">
        <f t="shared" si="2"/>
        <v>1950196</v>
      </c>
      <c r="V35" s="20">
        <f t="shared" si="2"/>
        <v>2114356</v>
      </c>
      <c r="W35" s="20">
        <f t="shared" si="2"/>
        <v>2278516</v>
      </c>
      <c r="X35" s="20">
        <f t="shared" si="2"/>
        <v>2442676</v>
      </c>
      <c r="Y35" s="20">
        <f t="shared" si="2"/>
        <v>2606836</v>
      </c>
      <c r="Z35" s="20">
        <f t="shared" si="2"/>
        <v>2770996</v>
      </c>
      <c r="AA35" s="20">
        <f t="shared" si="2"/>
        <v>2935156</v>
      </c>
      <c r="AB35" s="20">
        <f t="shared" si="2"/>
        <v>3099316</v>
      </c>
      <c r="AC35" s="20">
        <f t="shared" si="2"/>
        <v>3263476</v>
      </c>
      <c r="AD35" s="20">
        <f t="shared" si="2"/>
        <v>3427636</v>
      </c>
      <c r="AE35" s="20">
        <f t="shared" si="2"/>
        <v>3591796</v>
      </c>
      <c r="AF35" s="20">
        <f t="shared" si="2"/>
        <v>3755956</v>
      </c>
      <c r="AG35" s="20">
        <f t="shared" si="2"/>
        <v>3920116</v>
      </c>
      <c r="AH35" s="20">
        <f t="shared" si="2"/>
        <v>4084276</v>
      </c>
    </row>
    <row r="36" spans="2:34" ht="15.75" thickTop="1" x14ac:dyDescent="0.25"/>
  </sheetData>
  <sheetProtection algorithmName="SHA-512" hashValue="m/TocDJpwT/UEhTtuTgPK/jFd+MiHabcg+8N52SNxZZxFeIx6lI/IfOzw5kR72BJGn2TLCW1NJtCJF9kbLhHjw==" saltValue="9Dy89j3qhwUNd5BlzrN1xg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B3C76A-A52A-4DC6-A1E0-5BA71E823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245EE7-646B-4AB1-B41F-ABDEE0F61190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3.xml><?xml version="1.0" encoding="utf-8"?>
<ds:datastoreItem xmlns:ds="http://schemas.openxmlformats.org/officeDocument/2006/customXml" ds:itemID="{00C4D1C0-2CB7-42CC-B78C-98337DD4A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Borst</dc:creator>
  <cp:lastModifiedBy>Jody Hoops</cp:lastModifiedBy>
  <dcterms:created xsi:type="dcterms:W3CDTF">2022-07-01T03:32:08Z</dcterms:created>
  <dcterms:modified xsi:type="dcterms:W3CDTF">2022-07-01T16:08:54Z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