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Nebraska Broadband Bridge Program (2022)/Davey/FINAL/"/>
    </mc:Choice>
  </mc:AlternateContent>
  <xr:revisionPtr revIDLastSave="8" documentId="8_{67A7E883-56AA-470C-81B9-DC1519F3D35C}" xr6:coauthVersionLast="47" xr6:coauthVersionMax="47" xr10:uidLastSave="{8C2CB8DA-B7E9-42D7-A90C-08D38EE5B128}"/>
  <workbookProtection workbookAlgorithmName="SHA-512" workbookHashValue="ofkG91u9mlq3GwIMOmgu19tfCsNYKef+tjlXC1xk1BQjb5bqxO/n+fSsCEZXYVd9Xvtrn8cYxdMN8EPDtBHX4g==" workbookSaltValue="IyuodnZxfTzoyc3qJkBlNg==" workbookSpinCount="100000" lockStructure="1"/>
  <bookViews>
    <workbookView xWindow="-120" yWindow="-120" windowWidth="29040" windowHeight="15840" xr2:uid="{147DD39A-C06E-45FF-B3F9-1CAC26A2AA13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" l="1"/>
  <c r="AF25" i="1" s="1"/>
  <c r="X22" i="1"/>
  <c r="X25" i="1" s="1"/>
  <c r="P22" i="1"/>
  <c r="P25" i="1" s="1"/>
  <c r="H22" i="1"/>
  <c r="H25" i="1" s="1"/>
  <c r="AH22" i="1"/>
  <c r="AH25" i="1" s="1"/>
  <c r="AG22" i="1"/>
  <c r="AG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s="1"/>
  <c r="D16" i="1" l="1"/>
  <c r="D34" i="1" s="1"/>
  <c r="D15" i="1"/>
  <c r="D28" i="1"/>
  <c r="D32" i="1" s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<sst xmlns="http://schemas.openxmlformats.org/spreadsheetml/2006/main" count="89" uniqueCount="54">
  <si>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</si>
  <si>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</si>
  <si>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</si>
  <si>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</si>
  <si>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</si>
  <si>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</si>
  <si>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</si>
  <si>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</si>
  <si>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</si>
  <si>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</si>
  <si>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</si>
  <si>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</si>
  <si>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</si>
  <si>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</si>
  <si>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</si>
  <si>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</si>
  <si>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</si>
  <si>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</si>
  <si>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</si>
  <si>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</si>
  <si>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</si>
  <si>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</si>
  <si>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</si>
  <si>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</si>
  <si>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</si>
  <si>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</si>
  <si>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</si>
  <si>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</si>
  <si>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</si>
  <si>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</si>
  <si>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</si>
  <si>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</si>
  <si>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</si>
  <si>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</si>
  <si>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</si>
  <si>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</si>
  <si>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</si>
  <si>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</si>
  <si>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</si>
  <si>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</si>
  <si>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</si>
  <si>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</si>
  <si>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</si>
  <si>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</si>
  <si>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</si>
  <si>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</si>
  <si>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</si>
  <si>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</si>
  <si>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</si>
  <si>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</si>
  <si>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</si>
  <si>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</si>
  <si>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</si>
  <si>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Davey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</si>
</sst>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55FE7F-B556-4B0D-A54D-F85C2C7C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987" y="269691"/>
          <a:ext cx="1317513" cy="70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03DBC-63AA-44AF-A0E4-49F7304A226E}">
  <sheetPr>
    <pageSetUpPr fitToPage="1"/>
  </sheetPr>
  <dimension ref="B1:AH36"/>
  <sheetViews>
    <sheetView showGridLines="0" tabSelected="1" zoomScaleNormal="100" workbookViewId="0">
      <selection activeCell="F2" sqref="F2"/>
    </sheetView>
  </sheetViews>
  <sheetFormatPr defaultColWidth="9.140625" defaultRowHeight="15" x14ac:dyDescent="0.25"/>
  <cols>
    <col min="1" max="1" width="3" style="2" customWidth="1"/>
    <col min="2" max="2" width="18.7109375" style="2" customWidth="1"/>
    <col min="3" max="3" width="12" style="2" customWidth="1"/>
    <col min="4" max="4" width="11.8554687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161</v>
      </c>
    </row>
    <row r="5" spans="2:7" x14ac:dyDescent="0.25">
      <c r="B5" s="2" t="s">
        <v>1</v>
      </c>
      <c r="C5" s="3">
        <v>28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2100</v>
      </c>
      <c r="D9" s="9">
        <f>+(C4+C5)*C9</f>
        <v>396900</v>
      </c>
    </row>
    <row r="10" spans="2:7" x14ac:dyDescent="0.25">
      <c r="B10" s="7" t="s">
        <v>5</v>
      </c>
      <c r="C10" s="8">
        <v>1150</v>
      </c>
      <c r="D10" s="9">
        <f>(C10+C5)*C4*C6</f>
        <v>142243.5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105000</v>
      </c>
      <c r="E12" s="10"/>
    </row>
    <row r="13" spans="2:7" x14ac:dyDescent="0.25">
      <c r="B13" s="11" t="s">
        <v>8</v>
      </c>
      <c r="C13" s="12"/>
      <c r="D13" s="13">
        <f>SUM(D9:D12)</f>
        <v>894143.5</v>
      </c>
    </row>
    <row r="14" spans="2:7" customFormat="1" x14ac:dyDescent="0.25">
      <c r="B14" s="14" t="s">
        <v>9</v>
      </c>
      <c r="C14" s="15"/>
      <c r="D14" s="4">
        <v>0.5</v>
      </c>
    </row>
    <row r="15" spans="2:7" customFormat="1" x14ac:dyDescent="0.25">
      <c r="B15" s="14" t="s">
        <v>10</v>
      </c>
      <c r="C15" s="15"/>
      <c r="D15" s="9">
        <f>D13*D14</f>
        <v>447071.75</v>
      </c>
    </row>
    <row r="16" spans="2:7" x14ac:dyDescent="0.25">
      <c r="B16" s="11" t="s">
        <v>11</v>
      </c>
      <c r="C16" s="12"/>
      <c r="D16" s="11">
        <f>D13-D15</f>
        <v>447071.75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36855</v>
      </c>
      <c r="F20" s="2">
        <v>104895</v>
      </c>
      <c r="G20" s="2">
        <v>136080</v>
      </c>
      <c r="H20" s="2">
        <v>136080</v>
      </c>
      <c r="I20" s="2">
        <v>136080</v>
      </c>
      <c r="J20" s="2">
        <v>136080</v>
      </c>
      <c r="K20" s="2">
        <v>136080</v>
      </c>
      <c r="L20" s="2">
        <v>136080</v>
      </c>
      <c r="M20" s="2">
        <v>136080</v>
      </c>
      <c r="N20" s="2">
        <v>136080</v>
      </c>
      <c r="O20" s="2">
        <v>136080</v>
      </c>
      <c r="P20" s="2">
        <v>136080</v>
      </c>
      <c r="Q20" s="2">
        <v>136080</v>
      </c>
      <c r="R20" s="2">
        <v>136080</v>
      </c>
      <c r="S20" s="2">
        <v>136080</v>
      </c>
      <c r="T20" s="2">
        <v>136080</v>
      </c>
      <c r="U20" s="2">
        <v>136080</v>
      </c>
      <c r="V20" s="2">
        <v>136080</v>
      </c>
      <c r="W20" s="2">
        <v>136080</v>
      </c>
      <c r="X20" s="2">
        <v>136080</v>
      </c>
      <c r="Y20" s="2">
        <v>136080</v>
      </c>
      <c r="Z20" s="2">
        <v>136080</v>
      </c>
      <c r="AA20" s="2">
        <v>136080</v>
      </c>
      <c r="AB20" s="2">
        <v>136080</v>
      </c>
      <c r="AC20" s="2">
        <v>136080</v>
      </c>
      <c r="AD20" s="2">
        <v>136080</v>
      </c>
      <c r="AE20" s="2">
        <v>136080</v>
      </c>
      <c r="AF20" s="2">
        <v>136080</v>
      </c>
      <c r="AG20" s="2">
        <v>136080</v>
      </c>
      <c r="AH20" s="2">
        <v>136080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36855</v>
      </c>
      <c r="F22" s="18">
        <f t="shared" si="0"/>
        <v>104895</v>
      </c>
      <c r="G22" s="18">
        <f t="shared" si="0"/>
        <v>136080</v>
      </c>
      <c r="H22" s="18">
        <f t="shared" si="0"/>
        <v>136080</v>
      </c>
      <c r="I22" s="18">
        <f t="shared" si="0"/>
        <v>136080</v>
      </c>
      <c r="J22" s="18">
        <f t="shared" si="0"/>
        <v>136080</v>
      </c>
      <c r="K22" s="18">
        <f t="shared" si="0"/>
        <v>136080</v>
      </c>
      <c r="L22" s="18">
        <f t="shared" si="0"/>
        <v>136080</v>
      </c>
      <c r="M22" s="18">
        <f t="shared" si="0"/>
        <v>136080</v>
      </c>
      <c r="N22" s="18">
        <f t="shared" si="0"/>
        <v>136080</v>
      </c>
      <c r="O22" s="18">
        <f t="shared" si="0"/>
        <v>136080</v>
      </c>
      <c r="P22" s="18">
        <f t="shared" si="0"/>
        <v>136080</v>
      </c>
      <c r="Q22" s="18">
        <f t="shared" si="0"/>
        <v>136080</v>
      </c>
      <c r="R22" s="18">
        <f t="shared" si="0"/>
        <v>136080</v>
      </c>
      <c r="S22" s="18">
        <f t="shared" si="0"/>
        <v>136080</v>
      </c>
      <c r="T22" s="18">
        <f t="shared" si="0"/>
        <v>136080</v>
      </c>
      <c r="U22" s="18">
        <f t="shared" si="0"/>
        <v>136080</v>
      </c>
      <c r="V22" s="18">
        <f t="shared" si="0"/>
        <v>136080</v>
      </c>
      <c r="W22" s="18">
        <f t="shared" si="0"/>
        <v>136080</v>
      </c>
      <c r="X22" s="18">
        <f t="shared" si="0"/>
        <v>136080</v>
      </c>
      <c r="Y22" s="18">
        <f t="shared" si="0"/>
        <v>136080</v>
      </c>
      <c r="Z22" s="18">
        <f t="shared" si="0"/>
        <v>136080</v>
      </c>
      <c r="AA22" s="18">
        <f t="shared" si="0"/>
        <v>136080</v>
      </c>
      <c r="AB22" s="18">
        <f t="shared" si="0"/>
        <v>136080</v>
      </c>
      <c r="AC22" s="18">
        <f t="shared" si="0"/>
        <v>136080</v>
      </c>
      <c r="AD22" s="18">
        <f t="shared" si="0"/>
        <v>136080</v>
      </c>
      <c r="AE22" s="18">
        <f t="shared" si="0"/>
        <v>136080</v>
      </c>
      <c r="AF22" s="18">
        <f t="shared" si="0"/>
        <v>136080</v>
      </c>
      <c r="AG22" s="18">
        <f t="shared" si="0"/>
        <v>136080</v>
      </c>
      <c r="AH22" s="18">
        <f t="shared" si="0"/>
        <v>136080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42879.375</v>
      </c>
      <c r="F24" s="2">
        <v>42879.375</v>
      </c>
      <c r="G24" s="2">
        <v>34020</v>
      </c>
      <c r="H24" s="2">
        <v>34020</v>
      </c>
      <c r="I24" s="2">
        <v>34020</v>
      </c>
      <c r="J24" s="2">
        <v>34020</v>
      </c>
      <c r="K24" s="2">
        <v>34020</v>
      </c>
      <c r="L24" s="2">
        <v>34020</v>
      </c>
      <c r="M24" s="2">
        <v>34020</v>
      </c>
      <c r="N24" s="2">
        <v>34020</v>
      </c>
      <c r="O24" s="2">
        <v>34020</v>
      </c>
      <c r="P24" s="2">
        <v>34020</v>
      </c>
      <c r="Q24" s="2">
        <v>34020</v>
      </c>
      <c r="R24" s="2">
        <v>34020</v>
      </c>
      <c r="S24" s="2">
        <v>34020</v>
      </c>
      <c r="T24" s="2">
        <v>34020</v>
      </c>
      <c r="U24" s="2">
        <v>34020</v>
      </c>
      <c r="V24" s="2">
        <v>34020</v>
      </c>
      <c r="W24" s="2">
        <v>34020</v>
      </c>
      <c r="X24" s="2">
        <v>34020</v>
      </c>
      <c r="Y24" s="2">
        <v>34020</v>
      </c>
      <c r="Z24" s="2">
        <v>34020</v>
      </c>
      <c r="AA24" s="2">
        <v>34020</v>
      </c>
      <c r="AB24" s="2">
        <v>34020</v>
      </c>
      <c r="AC24" s="2">
        <v>34020</v>
      </c>
      <c r="AD24" s="2">
        <v>34020</v>
      </c>
      <c r="AE24" s="2">
        <v>34020</v>
      </c>
      <c r="AF24" s="2">
        <v>34020</v>
      </c>
      <c r="AG24" s="2">
        <v>34020</v>
      </c>
      <c r="AH24" s="2">
        <v>34020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-6024.375</v>
      </c>
      <c r="F25" s="18">
        <f t="shared" si="1"/>
        <v>62015.625</v>
      </c>
      <c r="G25" s="18">
        <f t="shared" si="1"/>
        <v>102060</v>
      </c>
      <c r="H25" s="18">
        <f t="shared" si="1"/>
        <v>102060</v>
      </c>
      <c r="I25" s="18">
        <f t="shared" si="1"/>
        <v>102060</v>
      </c>
      <c r="J25" s="18">
        <f t="shared" si="1"/>
        <v>102060</v>
      </c>
      <c r="K25" s="18">
        <f t="shared" si="1"/>
        <v>102060</v>
      </c>
      <c r="L25" s="18">
        <f t="shared" si="1"/>
        <v>102060</v>
      </c>
      <c r="M25" s="18">
        <f t="shared" si="1"/>
        <v>102060</v>
      </c>
      <c r="N25" s="18">
        <f t="shared" si="1"/>
        <v>102060</v>
      </c>
      <c r="O25" s="18">
        <f t="shared" si="1"/>
        <v>102060</v>
      </c>
      <c r="P25" s="18">
        <f t="shared" si="1"/>
        <v>102060</v>
      </c>
      <c r="Q25" s="18">
        <f t="shared" si="1"/>
        <v>102060</v>
      </c>
      <c r="R25" s="18">
        <f t="shared" si="1"/>
        <v>102060</v>
      </c>
      <c r="S25" s="18">
        <f t="shared" si="1"/>
        <v>102060</v>
      </c>
      <c r="T25" s="18">
        <f t="shared" si="1"/>
        <v>102060</v>
      </c>
      <c r="U25" s="18">
        <f t="shared" si="1"/>
        <v>102060</v>
      </c>
      <c r="V25" s="18">
        <f t="shared" si="1"/>
        <v>102060</v>
      </c>
      <c r="W25" s="18">
        <f t="shared" si="1"/>
        <v>102060</v>
      </c>
      <c r="X25" s="18">
        <f t="shared" si="1"/>
        <v>102060</v>
      </c>
      <c r="Y25" s="18">
        <f t="shared" si="1"/>
        <v>102060</v>
      </c>
      <c r="Z25" s="18">
        <f t="shared" si="1"/>
        <v>102060</v>
      </c>
      <c r="AA25" s="18">
        <f t="shared" si="1"/>
        <v>102060</v>
      </c>
      <c r="AB25" s="18">
        <f t="shared" si="1"/>
        <v>102060</v>
      </c>
      <c r="AC25" s="18">
        <f t="shared" si="1"/>
        <v>102060</v>
      </c>
      <c r="AD25" s="18">
        <f t="shared" si="1"/>
        <v>102060</v>
      </c>
      <c r="AE25" s="18">
        <f t="shared" si="1"/>
        <v>102060</v>
      </c>
      <c r="AF25" s="18">
        <f t="shared" si="1"/>
        <v>102060</v>
      </c>
      <c r="AG25" s="18">
        <f t="shared" si="1"/>
        <v>102060</v>
      </c>
      <c r="AH25" s="18">
        <f t="shared" si="1"/>
        <v>102060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-396900</v>
      </c>
    </row>
    <row r="29" spans="2:34" x14ac:dyDescent="0.25">
      <c r="B29" s="7" t="s">
        <v>5</v>
      </c>
      <c r="D29" s="2">
        <f>+-D10</f>
        <v>-142243.5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-105000</v>
      </c>
    </row>
    <row r="32" spans="2:34" x14ac:dyDescent="0.25">
      <c r="B32" s="16" t="s">
        <v>50</v>
      </c>
      <c r="D32" s="18">
        <f>SUM(D28:D31)</f>
        <v>-894143.5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447071.75</v>
      </c>
    </row>
    <row r="35" spans="2:34" ht="15.75" thickBot="1" x14ac:dyDescent="0.3">
      <c r="B35" s="16" t="s">
        <v>52</v>
      </c>
      <c r="D35" s="20">
        <f>SUM(D32:D34)</f>
        <v>-447071.75</v>
      </c>
      <c r="E35" s="20">
        <f t="shared" ref="E35:AH35" si="2">+E25+D35</f>
        <v>-453096.125</v>
      </c>
      <c r="F35" s="20">
        <f t="shared" si="2"/>
        <v>-391080.5</v>
      </c>
      <c r="G35" s="20">
        <f t="shared" si="2"/>
        <v>-289020.5</v>
      </c>
      <c r="H35" s="20">
        <f t="shared" si="2"/>
        <v>-186960.5</v>
      </c>
      <c r="I35" s="20">
        <f t="shared" si="2"/>
        <v>-84900.5</v>
      </c>
      <c r="J35" s="20">
        <f t="shared" si="2"/>
        <v>17159.5</v>
      </c>
      <c r="K35" s="20">
        <f t="shared" si="2"/>
        <v>119219.5</v>
      </c>
      <c r="L35" s="20">
        <f t="shared" si="2"/>
        <v>221279.5</v>
      </c>
      <c r="M35" s="20">
        <f t="shared" si="2"/>
        <v>323339.5</v>
      </c>
      <c r="N35" s="20">
        <f t="shared" si="2"/>
        <v>425399.5</v>
      </c>
      <c r="O35" s="20">
        <f t="shared" si="2"/>
        <v>527459.5</v>
      </c>
      <c r="P35" s="20">
        <f t="shared" si="2"/>
        <v>629519.5</v>
      </c>
      <c r="Q35" s="20">
        <f t="shared" si="2"/>
        <v>731579.5</v>
      </c>
      <c r="R35" s="20">
        <f t="shared" si="2"/>
        <v>833639.5</v>
      </c>
      <c r="S35" s="20">
        <f t="shared" si="2"/>
        <v>935699.5</v>
      </c>
      <c r="T35" s="20">
        <f t="shared" si="2"/>
        <v>1037759.5</v>
      </c>
      <c r="U35" s="20">
        <f t="shared" si="2"/>
        <v>1139819.5</v>
      </c>
      <c r="V35" s="20">
        <f t="shared" si="2"/>
        <v>1241879.5</v>
      </c>
      <c r="W35" s="20">
        <f t="shared" si="2"/>
        <v>1343939.5</v>
      </c>
      <c r="X35" s="20">
        <f t="shared" si="2"/>
        <v>1445999.5</v>
      </c>
      <c r="Y35" s="20">
        <f t="shared" si="2"/>
        <v>1548059.5</v>
      </c>
      <c r="Z35" s="20">
        <f t="shared" si="2"/>
        <v>1650119.5</v>
      </c>
      <c r="AA35" s="20">
        <f t="shared" si="2"/>
        <v>1752179.5</v>
      </c>
      <c r="AB35" s="20">
        <f t="shared" si="2"/>
        <v>1854239.5</v>
      </c>
      <c r="AC35" s="20">
        <f t="shared" si="2"/>
        <v>1956299.5</v>
      </c>
      <c r="AD35" s="20">
        <f t="shared" si="2"/>
        <v>2058359.5</v>
      </c>
      <c r="AE35" s="20">
        <f t="shared" si="2"/>
        <v>2160419.5</v>
      </c>
      <c r="AF35" s="20">
        <f t="shared" si="2"/>
        <v>2262479.5</v>
      </c>
      <c r="AG35" s="20">
        <f t="shared" si="2"/>
        <v>2364539.5</v>
      </c>
      <c r="AH35" s="20">
        <f t="shared" si="2"/>
        <v>2466599.5</v>
      </c>
    </row>
    <row r="36" spans="2:34" ht="15.75" thickTop="1" x14ac:dyDescent="0.25"/>
  </sheetData>
  <sheetProtection algorithmName="SHA-512" hashValue="YpDA3p/TZr1RJaXhWHM2ND4Hcf62cuHFOQx6Bq4PGdFNpWrCn/Tj5FdeGytIE5w6sOVCrcf6W7kn4RQSVpTiJQ==" saltValue="1+M19QTFj41CxpgRTRcHd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Props1.xml><?xml version="1.0" encoding="utf-8"?>
<ds:datastoreItem xmlns:ds="http://schemas.openxmlformats.org/officeDocument/2006/customXml" ds:itemID="{9020DA2B-BFB8-4E81-954B-57F1128EB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79353-FC83-470C-AF65-9CF3A911D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78672-CC5D-4D57-9F12-EE7E32E49577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Borst</dc:creator>
  <cp:lastModifiedBy>Jody Hoops</cp:lastModifiedBy>
  <dcterms:created xsi:type="dcterms:W3CDTF">2022-07-01T03:20:32Z</dcterms:created>
  <dcterms:modified xsi:type="dcterms:W3CDTF">2022-07-01T15:42:28Z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