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allofiber-my.sharepoint.com/personal/jody_hoops_allofiber_com/Documents/jhoops/ALLO Information/RFP Responses/Nebraska Broadband Bridge Program-Capital Projects Fund (2024)/3- North Scottsbluff/"/>
    </mc:Choice>
  </mc:AlternateContent>
  <xr:revisionPtr revIDLastSave="3" documentId="8_{D6194DBD-92B7-4BB3-8DF2-812A68E6CAEE}" xr6:coauthVersionLast="47" xr6:coauthVersionMax="47" xr10:uidLastSave="{83FE16FB-F8E8-449D-A063-CC16D46E9D5F}"/>
  <bookViews>
    <workbookView xWindow="-110" yWindow="-110" windowWidth="19420" windowHeight="10300" activeTab="1" xr2:uid="{0734BE05-7214-4B08-8CF8-04D9321DEBA5}"/>
  </bookViews>
  <sheets>
    <sheet name="READ before completing" sheetId="2" r:id="rId1"/>
    <sheet name="Budget Summary" sheetId="1" r:id="rId2"/>
  </sheets>
  <definedNames>
    <definedName name="_xlnm.Print_Area" localSheetId="1">'Budget Summary'!$A$1:$I$33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 l="1"/>
  <c r="F31" i="1" l="1"/>
  <c r="G31" i="1" s="1"/>
  <c r="H31" i="1" s="1"/>
  <c r="F32" i="1"/>
  <c r="G32" i="1" s="1"/>
  <c r="H32" i="1" s="1"/>
  <c r="F33" i="1"/>
  <c r="G33" i="1" s="1"/>
  <c r="H33" i="1" s="1"/>
  <c r="F12" i="1"/>
  <c r="G12" i="1" s="1"/>
  <c r="H12" i="1" s="1"/>
  <c r="F13" i="1"/>
  <c r="G13" i="1" s="1"/>
  <c r="H13" i="1" s="1"/>
  <c r="F14" i="1"/>
  <c r="G14" i="1" s="1"/>
  <c r="H14" i="1" s="1"/>
  <c r="F16" i="1"/>
  <c r="G16" i="1" s="1"/>
  <c r="H16" i="1" s="1"/>
  <c r="F17" i="1"/>
  <c r="G17" i="1" s="1"/>
  <c r="H17" i="1" s="1"/>
  <c r="F18" i="1"/>
  <c r="G18" i="1" s="1"/>
  <c r="H18" i="1" s="1"/>
  <c r="F19" i="1"/>
  <c r="G19" i="1" s="1"/>
  <c r="H19" i="1" s="1"/>
  <c r="F20" i="1"/>
  <c r="G20" i="1" s="1"/>
  <c r="H20" i="1" s="1"/>
  <c r="F21" i="1"/>
  <c r="G21" i="1" s="1"/>
  <c r="H21" i="1" s="1"/>
  <c r="F22" i="1"/>
  <c r="G22" i="1" s="1"/>
  <c r="H22" i="1" s="1"/>
  <c r="F23" i="1"/>
  <c r="G23" i="1" s="1"/>
  <c r="H23" i="1" s="1"/>
  <c r="F24" i="1"/>
  <c r="G24" i="1" s="1"/>
  <c r="H24" i="1" s="1"/>
  <c r="F25" i="1"/>
  <c r="G25" i="1" s="1"/>
  <c r="H25" i="1" s="1"/>
  <c r="F26" i="1"/>
  <c r="G26" i="1" s="1"/>
  <c r="H26" i="1" s="1"/>
  <c r="F27" i="1"/>
  <c r="G27" i="1" s="1"/>
  <c r="H27" i="1" s="1"/>
  <c r="F28" i="1"/>
  <c r="G28" i="1" s="1"/>
  <c r="H28" i="1" s="1"/>
  <c r="F29" i="1"/>
  <c r="G29" i="1" s="1"/>
  <c r="H29" i="1" s="1"/>
  <c r="F30" i="1"/>
  <c r="G30" i="1" s="1"/>
  <c r="H30" i="1" s="1"/>
  <c r="F11" i="1"/>
  <c r="G11" i="1" s="1"/>
  <c r="K16" i="1" l="1"/>
  <c r="G15" i="1"/>
  <c r="H15" i="1" s="1"/>
  <c r="K11" i="1"/>
  <c r="H11" i="1"/>
  <c r="H7" i="1"/>
  <c r="E7" i="1"/>
</calcChain>
</file>

<file path=xl/sharedStrings.xml><?xml version="1.0" encoding="utf-8"?>
<sst xmlns="http://schemas.openxmlformats.org/spreadsheetml/2006/main" count="76" uniqueCount="63">
  <si>
    <t>Nebraska Capital Projects Fund</t>
  </si>
  <si>
    <t>Budget Template</t>
  </si>
  <si>
    <t>Budget Summary</t>
  </si>
  <si>
    <t>Category of Expense</t>
  </si>
  <si>
    <t>Expense Type</t>
  </si>
  <si>
    <t>Design and Engineering</t>
  </si>
  <si>
    <t>Quantity</t>
  </si>
  <si>
    <t>Cost Per Item</t>
  </si>
  <si>
    <t>Total Expense</t>
  </si>
  <si>
    <t>Construction Materials</t>
  </si>
  <si>
    <t>Permitting Approval</t>
  </si>
  <si>
    <t>Network Equipment</t>
  </si>
  <si>
    <t>Construction of Network</t>
  </si>
  <si>
    <t>Switching Equipment</t>
  </si>
  <si>
    <t>Routing Equipment</t>
  </si>
  <si>
    <t>Optical Equipment</t>
  </si>
  <si>
    <t>Customer Premise Equipment</t>
  </si>
  <si>
    <t>Fiber</t>
  </si>
  <si>
    <t>Conduit</t>
  </si>
  <si>
    <t>Tower</t>
  </si>
  <si>
    <t>Antenna</t>
  </si>
  <si>
    <t>Obtain Easements</t>
  </si>
  <si>
    <t>Obtain Right of Way</t>
  </si>
  <si>
    <t>Obtain Permit</t>
  </si>
  <si>
    <t>Design of Network</t>
  </si>
  <si>
    <t>Engineering of Network</t>
  </si>
  <si>
    <t>Make Ready Materials</t>
  </si>
  <si>
    <t>Trenching</t>
  </si>
  <si>
    <t>Ariel Deployment</t>
  </si>
  <si>
    <t>Customer Drops</t>
  </si>
  <si>
    <t>Deploy Electronics</t>
  </si>
  <si>
    <t>Brief Explanation</t>
  </si>
  <si>
    <t>Directional Drilling / Borinig</t>
  </si>
  <si>
    <t>Vault / Flowerpots / etc.</t>
  </si>
  <si>
    <t>per hour/fixed</t>
  </si>
  <si>
    <t>Per easement</t>
  </si>
  <si>
    <t>Per ROW</t>
  </si>
  <si>
    <t>Per Permit</t>
  </si>
  <si>
    <t>Per foot</t>
  </si>
  <si>
    <t>Per tower</t>
  </si>
  <si>
    <t>Per antenna</t>
  </si>
  <si>
    <t>Per unit</t>
  </si>
  <si>
    <t>Grant Request</t>
  </si>
  <si>
    <t>Match Contribution</t>
  </si>
  <si>
    <t>Applicant Name:</t>
  </si>
  <si>
    <t>Project Name:</t>
  </si>
  <si>
    <t>Match Contribution %</t>
  </si>
  <si>
    <t>Disallowed Expenses</t>
  </si>
  <si>
    <t>Real Estate Purchase</t>
  </si>
  <si>
    <t>General and administrative</t>
  </si>
  <si>
    <t>Other (explain)</t>
  </si>
  <si>
    <t>per hour</t>
  </si>
  <si>
    <t xml:space="preserve">Do not modify the Budget Template by adding additional line items.  </t>
  </si>
  <si>
    <t xml:space="preserve">Disclose disallowed expenses projected for the project.  </t>
  </si>
  <si>
    <t xml:space="preserve">The Budget Template is designed to capture data from all Applicants in a similar fashion.  Applicants are encourged to provide best guess estimates for the Expense Types that will be applicable to the Project Area.  The Commission will review costs based on the information provided in the Budget Template.  </t>
  </si>
  <si>
    <t xml:space="preserve">If an Application is chosen to receive funding through CPF-2, the award will be based on the information provided in the Budget Template.  If actual costs are greater in one Expense Type, and under in a different Expense Type, funding will be re-allocated within the approved Project Budget.  </t>
  </si>
  <si>
    <t xml:space="preserve">Only provide information for the line items for which you will incur allowable expenses.  For example, an all-fiber project would not incur expenses for a Tower or Antenna.  Indicate 0 quantity and 0 cost per item.  </t>
  </si>
  <si>
    <t xml:space="preserve">The Budget will be updated regularly through the Subrecipient Quarterly Report for the Applications that are approved for CPF-2 funding.  </t>
  </si>
  <si>
    <t>Total Costs</t>
  </si>
  <si>
    <t>Total Allowable Costs</t>
  </si>
  <si>
    <t xml:space="preserve">Utilize the brief explanation field to explain what projected expenses are included in the calculation of the cost for the Expense Type.  For example, for "Obtain Easement" you may indicate that "Projected expense for easement includes the cost to obtain Easement from the Lower Platte Resource District along Highway 31 in the Project Area."  For "Make Ready Materials" you may indicate that "Projected expense for Make Ready Material includes all concrete, rock, ground rod, wire, case clamp".  </t>
  </si>
  <si>
    <t>ALLO COMMUNICATIONS</t>
  </si>
  <si>
    <t>North Scottsbluff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</si>
</sst>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_(* #,##0_);_(* \(#,##0\);_(* &quot;-&quot;??_);_(@_)"/>
  </numFmts>
  <fonts count="8" x14ac:knownFonts="1">
    <font>
      <sz val="11"/>
      <color theme="1"/>
      <name val="Calibri"/>
      <family val="2"/>
      <scheme val="minor"/>
    </font>
    <font>
      <b/>
      <sz val="20"/>
      <color theme="8" tint="-0.499984740745262"/>
      <name val="Montserrat SemiBold"/>
    </font>
    <font>
      <b/>
      <sz val="14"/>
      <color theme="0"/>
      <name val="Calibri"/>
      <family val="2"/>
      <scheme val="minor"/>
    </font>
    <font>
      <b/>
      <sz val="11"/>
      <color rgb="FF002060"/>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6" fillId="0" borderId="0" applyFont="0" applyFill="0" applyBorder="0" applyAlignment="0" applyProtection="0"/>
    <xf numFmtId="43" fontId="6" fillId="0" borderId="0" applyFont="0" applyFill="0" applyBorder="0" applyAlignment="0" applyProtection="0"/>
  </cellStyleXfs>
  <cellXfs count="26">
    <xf numFmtId="0" fontId="0" fillId="0" borderId="0" xfId="0"/>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left" vertical="center"/>
    </xf>
    <xf numFmtId="0" fontId="0" fillId="0" borderId="1" xfId="0" applyBorder="1"/>
    <xf numFmtId="8" fontId="0" fillId="0" borderId="1" xfId="0" applyNumberFormat="1" applyBorder="1"/>
    <xf numFmtId="0" fontId="0" fillId="0" borderId="1" xfId="0" applyBorder="1" applyAlignment="1">
      <alignment wrapText="1"/>
    </xf>
    <xf numFmtId="8" fontId="5" fillId="0" borderId="1" xfId="0" applyNumberFormat="1" applyFont="1" applyBorder="1"/>
    <xf numFmtId="0" fontId="4" fillId="0" borderId="0" xfId="0" applyFont="1"/>
    <xf numFmtId="10" fontId="0" fillId="0" borderId="0" xfId="0" applyNumberFormat="1"/>
    <xf numFmtId="8" fontId="0" fillId="4" borderId="0" xfId="1" applyNumberFormat="1" applyFont="1" applyFill="1"/>
    <xf numFmtId="8" fontId="0" fillId="4" borderId="0" xfId="0" applyNumberFormat="1" applyFill="1"/>
    <xf numFmtId="164" fontId="0" fillId="0" borderId="1" xfId="2" applyNumberFormat="1" applyFont="1" applyBorder="1"/>
    <xf numFmtId="8" fontId="0" fillId="0" borderId="0" xfId="0" applyNumberFormat="1"/>
    <xf numFmtId="0" fontId="7" fillId="0" borderId="0" xfId="0" applyFont="1" applyAlignment="1">
      <alignment horizontal="left" vertical="center"/>
    </xf>
    <xf numFmtId="0" fontId="0" fillId="0" borderId="0" xfId="0" applyAlignment="1">
      <alignment horizontal="left"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3" fillId="0" borderId="5" xfId="0" applyFont="1" applyBorder="1" applyAlignment="1">
      <alignment horizontal="center"/>
    </xf>
    <xf numFmtId="0" fontId="3" fillId="0" borderId="6" xfId="0" applyFont="1" applyBorder="1" applyAlignment="1">
      <alignment horizontal="center"/>
    </xf>
    <xf numFmtId="0" fontId="4" fillId="0" borderId="0" xfId="0" applyFont="1" applyAlignment="1">
      <alignment horizontal="center"/>
    </xf>
    <xf numFmtId="0" fontId="4" fillId="0" borderId="0" xfId="0" applyFont="1" applyAlignment="1">
      <alignment horizontal="left"/>
    </xf>
    <xf numFmtId="0" fontId="1" fillId="2" borderId="0" xfId="0" applyFont="1" applyFill="1" applyAlignment="1">
      <alignment horizontal="center"/>
    </xf>
    <xf numFmtId="0" fontId="2" fillId="3" borderId="0" xfId="0" applyFont="1" applyFill="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EB632-3D6E-4838-AE55-E6BA0D3AF4FB}">
  <sheetPr>
    <tabColor rgb="FFFF0000"/>
  </sheetPr>
  <dimension ref="A1:I31"/>
  <sheetViews>
    <sheetView workbookViewId="0">
      <selection activeCell="E36" sqref="E36"/>
    </sheetView>
  </sheetViews>
  <sheetFormatPr defaultRowHeight="14.5" x14ac:dyDescent="0.35"/>
  <sheetData>
    <row r="1" spans="1:9" x14ac:dyDescent="0.35">
      <c r="A1" s="14" t="s">
        <v>52</v>
      </c>
      <c r="B1" s="14"/>
      <c r="C1" s="14"/>
      <c r="D1" s="14"/>
      <c r="E1" s="14"/>
      <c r="F1" s="14"/>
      <c r="G1" s="14"/>
      <c r="H1" s="14"/>
      <c r="I1" s="14"/>
    </row>
    <row r="2" spans="1:9" x14ac:dyDescent="0.35">
      <c r="A2" s="14"/>
      <c r="B2" s="14"/>
      <c r="C2" s="14"/>
      <c r="D2" s="14"/>
      <c r="E2" s="14"/>
      <c r="F2" s="14"/>
      <c r="G2" s="14"/>
      <c r="H2" s="14"/>
      <c r="I2" s="14"/>
    </row>
    <row r="4" spans="1:9" x14ac:dyDescent="0.35">
      <c r="A4" s="15" t="s">
        <v>56</v>
      </c>
      <c r="B4" s="15"/>
      <c r="C4" s="15"/>
      <c r="D4" s="15"/>
      <c r="E4" s="15"/>
      <c r="F4" s="15"/>
      <c r="G4" s="15"/>
      <c r="H4" s="15"/>
      <c r="I4" s="15"/>
    </row>
    <row r="5" spans="1:9" x14ac:dyDescent="0.35">
      <c r="A5" s="15"/>
      <c r="B5" s="15"/>
      <c r="C5" s="15"/>
      <c r="D5" s="15"/>
      <c r="E5" s="15"/>
      <c r="F5" s="15"/>
      <c r="G5" s="15"/>
      <c r="H5" s="15"/>
      <c r="I5" s="15"/>
    </row>
    <row r="6" spans="1:9" x14ac:dyDescent="0.35">
      <c r="A6" s="15"/>
      <c r="B6" s="15"/>
      <c r="C6" s="15"/>
      <c r="D6" s="15"/>
      <c r="E6" s="15"/>
      <c r="F6" s="15"/>
      <c r="G6" s="15"/>
      <c r="H6" s="15"/>
      <c r="I6" s="15"/>
    </row>
    <row r="8" spans="1:9" x14ac:dyDescent="0.35">
      <c r="A8" t="s">
        <v>53</v>
      </c>
    </row>
    <row r="10" spans="1:9" x14ac:dyDescent="0.35">
      <c r="A10" s="15" t="s">
        <v>57</v>
      </c>
      <c r="B10" s="15"/>
      <c r="C10" s="15"/>
      <c r="D10" s="15"/>
      <c r="E10" s="15"/>
      <c r="F10" s="15"/>
      <c r="G10" s="15"/>
      <c r="H10" s="15"/>
      <c r="I10" s="15"/>
    </row>
    <row r="11" spans="1:9" x14ac:dyDescent="0.35">
      <c r="A11" s="15"/>
      <c r="B11" s="15"/>
      <c r="C11" s="15"/>
      <c r="D11" s="15"/>
      <c r="E11" s="15"/>
      <c r="F11" s="15"/>
      <c r="G11" s="15"/>
      <c r="H11" s="15"/>
      <c r="I11" s="15"/>
    </row>
    <row r="13" spans="1:9" ht="15" customHeight="1" x14ac:dyDescent="0.35">
      <c r="A13" s="15" t="s">
        <v>60</v>
      </c>
      <c r="B13" s="15"/>
      <c r="C13" s="15"/>
      <c r="D13" s="15"/>
      <c r="E13" s="15"/>
      <c r="F13" s="15"/>
      <c r="G13" s="15"/>
      <c r="H13" s="15"/>
      <c r="I13" s="15"/>
    </row>
    <row r="14" spans="1:9" x14ac:dyDescent="0.35">
      <c r="A14" s="15"/>
      <c r="B14" s="15"/>
      <c r="C14" s="15"/>
      <c r="D14" s="15"/>
      <c r="E14" s="15"/>
      <c r="F14" s="15"/>
      <c r="G14" s="15"/>
      <c r="H14" s="15"/>
      <c r="I14" s="15"/>
    </row>
    <row r="15" spans="1:9" x14ac:dyDescent="0.35">
      <c r="A15" s="15"/>
      <c r="B15" s="15"/>
      <c r="C15" s="15"/>
      <c r="D15" s="15"/>
      <c r="E15" s="15"/>
      <c r="F15" s="15"/>
      <c r="G15" s="15"/>
      <c r="H15" s="15"/>
      <c r="I15" s="15"/>
    </row>
    <row r="16" spans="1:9" x14ac:dyDescent="0.35">
      <c r="A16" s="15"/>
      <c r="B16" s="15"/>
      <c r="C16" s="15"/>
      <c r="D16" s="15"/>
      <c r="E16" s="15"/>
      <c r="F16" s="15"/>
      <c r="G16" s="15"/>
      <c r="H16" s="15"/>
      <c r="I16" s="15"/>
    </row>
    <row r="17" spans="1:9" x14ac:dyDescent="0.35">
      <c r="A17" s="15"/>
      <c r="B17" s="15"/>
      <c r="C17" s="15"/>
      <c r="D17" s="15"/>
      <c r="E17" s="15"/>
      <c r="F17" s="15"/>
      <c r="G17" s="15"/>
      <c r="H17" s="15"/>
      <c r="I17" s="15"/>
    </row>
    <row r="18" spans="1:9" x14ac:dyDescent="0.35">
      <c r="A18" s="15"/>
      <c r="B18" s="15"/>
      <c r="C18" s="15"/>
      <c r="D18" s="15"/>
      <c r="E18" s="15"/>
      <c r="F18" s="15"/>
      <c r="G18" s="15"/>
      <c r="H18" s="15"/>
      <c r="I18" s="15"/>
    </row>
    <row r="19" spans="1:9" x14ac:dyDescent="0.35">
      <c r="A19" s="15"/>
      <c r="B19" s="15"/>
      <c r="C19" s="15"/>
      <c r="D19" s="15"/>
      <c r="E19" s="15"/>
      <c r="F19" s="15"/>
      <c r="G19" s="15"/>
      <c r="H19" s="15"/>
      <c r="I19" s="15"/>
    </row>
    <row r="21" spans="1:9" x14ac:dyDescent="0.35">
      <c r="A21" s="15" t="s">
        <v>54</v>
      </c>
      <c r="B21" s="15"/>
      <c r="C21" s="15"/>
      <c r="D21" s="15"/>
      <c r="E21" s="15"/>
      <c r="F21" s="15"/>
      <c r="G21" s="15"/>
      <c r="H21" s="15"/>
      <c r="I21" s="15"/>
    </row>
    <row r="22" spans="1:9" x14ac:dyDescent="0.35">
      <c r="A22" s="15"/>
      <c r="B22" s="15"/>
      <c r="C22" s="15"/>
      <c r="D22" s="15"/>
      <c r="E22" s="15"/>
      <c r="F22" s="15"/>
      <c r="G22" s="15"/>
      <c r="H22" s="15"/>
      <c r="I22" s="15"/>
    </row>
    <row r="23" spans="1:9" x14ac:dyDescent="0.35">
      <c r="A23" s="15"/>
      <c r="B23" s="15"/>
      <c r="C23" s="15"/>
      <c r="D23" s="15"/>
      <c r="E23" s="15"/>
      <c r="F23" s="15"/>
      <c r="G23" s="15"/>
      <c r="H23" s="15"/>
      <c r="I23" s="15"/>
    </row>
    <row r="24" spans="1:9" x14ac:dyDescent="0.35">
      <c r="A24" s="15"/>
      <c r="B24" s="15"/>
      <c r="C24" s="15"/>
      <c r="D24" s="15"/>
      <c r="E24" s="15"/>
      <c r="F24" s="15"/>
      <c r="G24" s="15"/>
      <c r="H24" s="15"/>
      <c r="I24" s="15"/>
    </row>
    <row r="25" spans="1:9" x14ac:dyDescent="0.35">
      <c r="A25" s="15"/>
      <c r="B25" s="15"/>
      <c r="C25" s="15"/>
      <c r="D25" s="15"/>
      <c r="E25" s="15"/>
      <c r="F25" s="15"/>
      <c r="G25" s="15"/>
      <c r="H25" s="15"/>
      <c r="I25" s="15"/>
    </row>
    <row r="27" spans="1:9" x14ac:dyDescent="0.35">
      <c r="A27" s="15" t="s">
        <v>55</v>
      </c>
      <c r="B27" s="15"/>
      <c r="C27" s="15"/>
      <c r="D27" s="15"/>
      <c r="E27" s="15"/>
      <c r="F27" s="15"/>
      <c r="G27" s="15"/>
      <c r="H27" s="15"/>
      <c r="I27" s="15"/>
    </row>
    <row r="28" spans="1:9" x14ac:dyDescent="0.35">
      <c r="A28" s="15"/>
      <c r="B28" s="15"/>
      <c r="C28" s="15"/>
      <c r="D28" s="15"/>
      <c r="E28" s="15"/>
      <c r="F28" s="15"/>
      <c r="G28" s="15"/>
      <c r="H28" s="15"/>
      <c r="I28" s="15"/>
    </row>
    <row r="29" spans="1:9" x14ac:dyDescent="0.35">
      <c r="A29" s="15"/>
      <c r="B29" s="15"/>
      <c r="C29" s="15"/>
      <c r="D29" s="15"/>
      <c r="E29" s="15"/>
      <c r="F29" s="15"/>
      <c r="G29" s="15"/>
      <c r="H29" s="15"/>
      <c r="I29" s="15"/>
    </row>
    <row r="30" spans="1:9" x14ac:dyDescent="0.35">
      <c r="A30" s="15"/>
      <c r="B30" s="15"/>
      <c r="C30" s="15"/>
      <c r="D30" s="15"/>
      <c r="E30" s="15"/>
      <c r="F30" s="15"/>
      <c r="G30" s="15"/>
      <c r="H30" s="15"/>
      <c r="I30" s="15"/>
    </row>
    <row r="31" spans="1:9" x14ac:dyDescent="0.35">
      <c r="A31" s="15"/>
      <c r="B31" s="15"/>
      <c r="C31" s="15"/>
      <c r="D31" s="15"/>
      <c r="E31" s="15"/>
      <c r="F31" s="15"/>
      <c r="G31" s="15"/>
      <c r="H31" s="15"/>
      <c r="I31" s="15"/>
    </row>
  </sheetData>
  <mergeCells count="6">
    <mergeCell ref="A1:I2"/>
    <mergeCell ref="A13:I19"/>
    <mergeCell ref="A21:I25"/>
    <mergeCell ref="A27:I31"/>
    <mergeCell ref="A10:I11"/>
    <mergeCell ref="A4:I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5F34B-D0FB-43E1-8CF9-AA91BF364EF1}">
  <dimension ref="A1:K33"/>
  <sheetViews>
    <sheetView tabSelected="1" zoomScale="80" zoomScaleNormal="80" workbookViewId="0">
      <selection sqref="A1:I1"/>
    </sheetView>
  </sheetViews>
  <sheetFormatPr defaultRowHeight="14.5" x14ac:dyDescent="0.35"/>
  <cols>
    <col min="1" max="1" width="28.26953125" customWidth="1"/>
    <col min="2" max="2" width="27.54296875" customWidth="1"/>
    <col min="3" max="3" width="13" bestFit="1" customWidth="1"/>
    <col min="4" max="4" width="11.54296875" bestFit="1" customWidth="1"/>
    <col min="5" max="5" width="14.453125" customWidth="1"/>
    <col min="6" max="6" width="17" customWidth="1"/>
    <col min="7" max="7" width="20.1796875" customWidth="1"/>
    <col min="8" max="8" width="20.54296875" customWidth="1"/>
    <col min="9" max="9" width="48.453125" customWidth="1"/>
    <col min="11" max="11" width="14.453125" bestFit="1" customWidth="1"/>
  </cols>
  <sheetData>
    <row r="1" spans="1:11" ht="30" x14ac:dyDescent="0.8">
      <c r="A1" s="24" t="s">
        <v>0</v>
      </c>
      <c r="B1" s="24"/>
      <c r="C1" s="24"/>
      <c r="D1" s="24"/>
      <c r="E1" s="24"/>
      <c r="F1" s="24"/>
      <c r="G1" s="24"/>
      <c r="H1" s="24"/>
      <c r="I1" s="24"/>
    </row>
    <row r="2" spans="1:11" ht="30" x14ac:dyDescent="0.8">
      <c r="A2" s="24" t="s">
        <v>1</v>
      </c>
      <c r="B2" s="24"/>
      <c r="C2" s="24"/>
      <c r="D2" s="24"/>
      <c r="E2" s="24"/>
      <c r="F2" s="24"/>
      <c r="G2" s="24"/>
      <c r="H2" s="24"/>
      <c r="I2" s="24"/>
    </row>
    <row r="5" spans="1:11" x14ac:dyDescent="0.35">
      <c r="A5" s="8" t="s">
        <v>44</v>
      </c>
      <c r="B5" s="22" t="s">
        <v>61</v>
      </c>
      <c r="C5" s="22"/>
      <c r="D5" s="22"/>
      <c r="E5" s="22"/>
      <c r="F5" s="22"/>
      <c r="G5" s="22"/>
      <c r="H5" s="22"/>
    </row>
    <row r="6" spans="1:11" x14ac:dyDescent="0.35">
      <c r="A6" s="8" t="s">
        <v>45</v>
      </c>
      <c r="B6" s="23" t="s">
        <v>62</v>
      </c>
      <c r="C6" s="23"/>
      <c r="D6" s="23"/>
      <c r="E6" s="23"/>
      <c r="F6" s="23"/>
      <c r="G6" s="23"/>
      <c r="H6" s="23"/>
    </row>
    <row r="7" spans="1:11" x14ac:dyDescent="0.35">
      <c r="A7" s="8" t="s">
        <v>46</v>
      </c>
      <c r="B7" s="9">
        <v>0.1654521192375934</v>
      </c>
      <c r="C7" s="23" t="s">
        <v>58</v>
      </c>
      <c r="D7" s="23"/>
      <c r="E7" s="10">
        <f>SUM(F11:F33)</f>
        <v>319797.62240862567</v>
      </c>
      <c r="G7" s="8" t="s">
        <v>59</v>
      </c>
      <c r="H7" s="11">
        <f>SUM(F11:F30)</f>
        <v>319797.62240862567</v>
      </c>
    </row>
    <row r="9" spans="1:11" ht="18.5" x14ac:dyDescent="0.45">
      <c r="A9" s="25" t="s">
        <v>2</v>
      </c>
      <c r="B9" s="25"/>
      <c r="C9" s="25"/>
      <c r="D9" s="25"/>
      <c r="E9" s="25"/>
      <c r="F9" s="25"/>
      <c r="G9" s="25"/>
      <c r="H9" s="25"/>
      <c r="I9" s="25"/>
    </row>
    <row r="10" spans="1:11" x14ac:dyDescent="0.35">
      <c r="A10" s="1" t="s">
        <v>3</v>
      </c>
      <c r="B10" s="3" t="s">
        <v>4</v>
      </c>
      <c r="C10" s="2" t="s">
        <v>6</v>
      </c>
      <c r="D10" s="20" t="s">
        <v>7</v>
      </c>
      <c r="E10" s="21"/>
      <c r="F10" s="2" t="s">
        <v>8</v>
      </c>
      <c r="G10" s="2" t="s">
        <v>43</v>
      </c>
      <c r="H10" s="2" t="s">
        <v>42</v>
      </c>
      <c r="I10" s="2" t="s">
        <v>31</v>
      </c>
    </row>
    <row r="11" spans="1:11" x14ac:dyDescent="0.35">
      <c r="A11" s="17" t="s">
        <v>5</v>
      </c>
      <c r="B11" s="4" t="s">
        <v>24</v>
      </c>
      <c r="C11" s="12">
        <v>1</v>
      </c>
      <c r="D11" s="12">
        <v>11933.414654937533</v>
      </c>
      <c r="E11" s="7" t="s">
        <v>34</v>
      </c>
      <c r="F11" s="5">
        <f>C11*D11</f>
        <v>11933.414654937533</v>
      </c>
      <c r="G11" s="5">
        <f>F11*$B$7</f>
        <v>1974.4087444003692</v>
      </c>
      <c r="H11" s="5">
        <f>F11-G11</f>
        <v>9959.0059105371638</v>
      </c>
      <c r="I11" s="6"/>
      <c r="K11" s="13">
        <f>SUM(F11:F15)</f>
        <v>25066.829309875066</v>
      </c>
    </row>
    <row r="12" spans="1:11" x14ac:dyDescent="0.35">
      <c r="A12" s="19"/>
      <c r="B12" s="4" t="s">
        <v>25</v>
      </c>
      <c r="C12" s="12">
        <v>1</v>
      </c>
      <c r="D12" s="12">
        <v>11933.414654937533</v>
      </c>
      <c r="E12" s="7" t="s">
        <v>34</v>
      </c>
      <c r="F12" s="5">
        <f t="shared" ref="F12:F33" si="0">C12*D12</f>
        <v>11933.414654937533</v>
      </c>
      <c r="G12" s="5">
        <f t="shared" ref="G12:G33" si="1">F12*$B$7</f>
        <v>1974.4087444003692</v>
      </c>
      <c r="H12" s="5">
        <f t="shared" ref="H12:H33" si="2">F12-G12</f>
        <v>9959.0059105371638</v>
      </c>
      <c r="I12" s="6"/>
    </row>
    <row r="13" spans="1:11" x14ac:dyDescent="0.35">
      <c r="A13" s="17" t="s">
        <v>10</v>
      </c>
      <c r="B13" s="4" t="s">
        <v>21</v>
      </c>
      <c r="C13" s="12">
        <v>0</v>
      </c>
      <c r="D13" s="12">
        <v>0</v>
      </c>
      <c r="E13" s="7" t="s">
        <v>35</v>
      </c>
      <c r="F13" s="5">
        <f t="shared" si="0"/>
        <v>0</v>
      </c>
      <c r="G13" s="5">
        <f t="shared" si="1"/>
        <v>0</v>
      </c>
      <c r="H13" s="5">
        <f t="shared" si="2"/>
        <v>0</v>
      </c>
      <c r="I13" s="6"/>
    </row>
    <row r="14" spans="1:11" x14ac:dyDescent="0.35">
      <c r="A14" s="18"/>
      <c r="B14" s="4" t="s">
        <v>22</v>
      </c>
      <c r="C14" s="12">
        <v>2</v>
      </c>
      <c r="D14" s="12">
        <v>300</v>
      </c>
      <c r="E14" s="7" t="s">
        <v>36</v>
      </c>
      <c r="F14" s="5">
        <f t="shared" si="0"/>
        <v>600</v>
      </c>
      <c r="G14" s="5">
        <f t="shared" si="1"/>
        <v>99.271271542556036</v>
      </c>
      <c r="H14" s="5">
        <f t="shared" si="2"/>
        <v>500.72872845744394</v>
      </c>
      <c r="I14" s="6"/>
    </row>
    <row r="15" spans="1:11" x14ac:dyDescent="0.35">
      <c r="A15" s="19"/>
      <c r="B15" s="4" t="s">
        <v>23</v>
      </c>
      <c r="C15" s="12">
        <v>3</v>
      </c>
      <c r="D15" s="12">
        <v>200</v>
      </c>
      <c r="E15" s="7" t="s">
        <v>37</v>
      </c>
      <c r="F15" s="5">
        <f t="shared" si="0"/>
        <v>600</v>
      </c>
      <c r="G15" s="5">
        <f t="shared" si="1"/>
        <v>99.271271542556036</v>
      </c>
      <c r="H15" s="5">
        <f t="shared" si="2"/>
        <v>500.72872845744394</v>
      </c>
      <c r="I15" s="6"/>
    </row>
    <row r="16" spans="1:11" x14ac:dyDescent="0.35">
      <c r="A16" s="17" t="s">
        <v>9</v>
      </c>
      <c r="B16" s="4" t="s">
        <v>17</v>
      </c>
      <c r="C16" s="12">
        <v>16234.02309164</v>
      </c>
      <c r="D16" s="12">
        <v>0.95674452737530669</v>
      </c>
      <c r="E16" s="7" t="s">
        <v>38</v>
      </c>
      <c r="F16" s="5">
        <f t="shared" si="0"/>
        <v>15531.812750210927</v>
      </c>
      <c r="G16" s="5">
        <f t="shared" si="1"/>
        <v>2569.7713351238717</v>
      </c>
      <c r="H16" s="5">
        <f t="shared" si="2"/>
        <v>12962.041415087057</v>
      </c>
      <c r="I16" s="6"/>
      <c r="K16" s="13">
        <f>SUM(H16:H21,H26:H28)</f>
        <v>199180.11821074324</v>
      </c>
    </row>
    <row r="17" spans="1:9" x14ac:dyDescent="0.35">
      <c r="A17" s="18"/>
      <c r="B17" s="4" t="s">
        <v>18</v>
      </c>
      <c r="C17" s="12">
        <v>28364.94391038</v>
      </c>
      <c r="D17" s="12">
        <v>0.62444744820613396</v>
      </c>
      <c r="E17" s="7" t="s">
        <v>38</v>
      </c>
      <c r="F17" s="5">
        <f t="shared" si="0"/>
        <v>17712.416843346909</v>
      </c>
      <c r="G17" s="5">
        <f t="shared" si="1"/>
        <v>2930.5569035513904</v>
      </c>
      <c r="H17" s="5">
        <f t="shared" si="2"/>
        <v>14781.859939795519</v>
      </c>
      <c r="I17" s="6"/>
    </row>
    <row r="18" spans="1:9" x14ac:dyDescent="0.35">
      <c r="A18" s="18"/>
      <c r="B18" s="4" t="s">
        <v>19</v>
      </c>
      <c r="C18" s="12">
        <v>0</v>
      </c>
      <c r="D18" s="12">
        <v>0</v>
      </c>
      <c r="E18" s="7" t="s">
        <v>39</v>
      </c>
      <c r="F18" s="5">
        <f t="shared" si="0"/>
        <v>0</v>
      </c>
      <c r="G18" s="5">
        <f t="shared" si="1"/>
        <v>0</v>
      </c>
      <c r="H18" s="5">
        <f t="shared" si="2"/>
        <v>0</v>
      </c>
      <c r="I18" s="6"/>
    </row>
    <row r="19" spans="1:9" x14ac:dyDescent="0.35">
      <c r="A19" s="18"/>
      <c r="B19" s="4" t="s">
        <v>20</v>
      </c>
      <c r="C19" s="12">
        <v>0</v>
      </c>
      <c r="D19" s="12">
        <v>0</v>
      </c>
      <c r="E19" s="7" t="s">
        <v>40</v>
      </c>
      <c r="F19" s="5">
        <f t="shared" si="0"/>
        <v>0</v>
      </c>
      <c r="G19" s="5">
        <f t="shared" si="1"/>
        <v>0</v>
      </c>
      <c r="H19" s="5">
        <f t="shared" si="2"/>
        <v>0</v>
      </c>
      <c r="I19" s="6"/>
    </row>
    <row r="20" spans="1:9" x14ac:dyDescent="0.35">
      <c r="A20" s="18"/>
      <c r="B20" s="4" t="s">
        <v>33</v>
      </c>
      <c r="C20" s="12">
        <v>92</v>
      </c>
      <c r="D20" s="12">
        <v>259.34224488983148</v>
      </c>
      <c r="E20" s="7" t="s">
        <v>41</v>
      </c>
      <c r="F20" s="5">
        <f t="shared" si="0"/>
        <v>23859.486529864495</v>
      </c>
      <c r="G20" s="5">
        <f t="shared" si="1"/>
        <v>3947.6026102868941</v>
      </c>
      <c r="H20" s="5">
        <f t="shared" si="2"/>
        <v>19911.883919577602</v>
      </c>
      <c r="I20" s="6"/>
    </row>
    <row r="21" spans="1:9" x14ac:dyDescent="0.35">
      <c r="A21" s="18"/>
      <c r="B21" s="4" t="s">
        <v>26</v>
      </c>
      <c r="C21" s="12">
        <v>17322.30553147</v>
      </c>
      <c r="D21" s="12">
        <v>0.81438266615288601</v>
      </c>
      <c r="E21" s="7" t="s">
        <v>38</v>
      </c>
      <c r="F21" s="5">
        <f t="shared" si="0"/>
        <v>14106.985362633422</v>
      </c>
      <c r="G21" s="5">
        <f t="shared" si="1"/>
        <v>2334.0306243014097</v>
      </c>
      <c r="H21" s="5">
        <f t="shared" si="2"/>
        <v>11772.954738332013</v>
      </c>
      <c r="I21" s="6"/>
    </row>
    <row r="22" spans="1:9" x14ac:dyDescent="0.35">
      <c r="A22" s="17" t="s">
        <v>11</v>
      </c>
      <c r="B22" s="4" t="s">
        <v>13</v>
      </c>
      <c r="C22" s="12">
        <v>1</v>
      </c>
      <c r="D22" s="12">
        <v>0</v>
      </c>
      <c r="E22" s="7" t="s">
        <v>41</v>
      </c>
      <c r="F22" s="5">
        <f t="shared" si="0"/>
        <v>0</v>
      </c>
      <c r="G22" s="5">
        <f t="shared" si="1"/>
        <v>0</v>
      </c>
      <c r="H22" s="5">
        <f t="shared" si="2"/>
        <v>0</v>
      </c>
      <c r="I22" s="6"/>
    </row>
    <row r="23" spans="1:9" x14ac:dyDescent="0.35">
      <c r="A23" s="18"/>
      <c r="B23" s="4" t="s">
        <v>14</v>
      </c>
      <c r="C23" s="12">
        <v>1</v>
      </c>
      <c r="D23" s="12">
        <v>0</v>
      </c>
      <c r="E23" s="7" t="s">
        <v>41</v>
      </c>
      <c r="F23" s="5">
        <f t="shared" si="0"/>
        <v>0</v>
      </c>
      <c r="G23" s="5">
        <f t="shared" si="1"/>
        <v>0</v>
      </c>
      <c r="H23" s="5">
        <f t="shared" si="2"/>
        <v>0</v>
      </c>
      <c r="I23" s="6"/>
    </row>
    <row r="24" spans="1:9" x14ac:dyDescent="0.35">
      <c r="A24" s="18"/>
      <c r="B24" s="4" t="s">
        <v>15</v>
      </c>
      <c r="C24" s="12">
        <v>1</v>
      </c>
      <c r="D24" s="12">
        <v>0</v>
      </c>
      <c r="E24" s="7" t="s">
        <v>41</v>
      </c>
      <c r="F24" s="5">
        <f t="shared" si="0"/>
        <v>0</v>
      </c>
      <c r="G24" s="5">
        <f t="shared" si="1"/>
        <v>0</v>
      </c>
      <c r="H24" s="5">
        <f t="shared" si="2"/>
        <v>0</v>
      </c>
      <c r="I24" s="6"/>
    </row>
    <row r="25" spans="1:9" x14ac:dyDescent="0.35">
      <c r="A25" s="19"/>
      <c r="B25" s="4" t="s">
        <v>16</v>
      </c>
      <c r="C25" s="12">
        <v>0</v>
      </c>
      <c r="D25" s="12">
        <v>0</v>
      </c>
      <c r="E25" s="7" t="s">
        <v>41</v>
      </c>
      <c r="F25" s="5">
        <f t="shared" si="0"/>
        <v>0</v>
      </c>
      <c r="G25" s="5">
        <f t="shared" si="1"/>
        <v>0</v>
      </c>
      <c r="H25" s="5">
        <f t="shared" si="2"/>
        <v>0</v>
      </c>
      <c r="I25" s="6"/>
    </row>
    <row r="26" spans="1:9" x14ac:dyDescent="0.35">
      <c r="A26" s="17" t="s">
        <v>12</v>
      </c>
      <c r="B26" s="4" t="s">
        <v>32</v>
      </c>
      <c r="C26" s="12">
        <v>3420.3819673399998</v>
      </c>
      <c r="D26" s="12">
        <v>24.665036417141483</v>
      </c>
      <c r="E26" s="7" t="s">
        <v>38</v>
      </c>
      <c r="F26" s="5">
        <f t="shared" si="0"/>
        <v>84363.845784975128</v>
      </c>
      <c r="G26" s="5">
        <f t="shared" si="1"/>
        <v>13958.177072157647</v>
      </c>
      <c r="H26" s="5">
        <f t="shared" si="2"/>
        <v>70405.668712817482</v>
      </c>
      <c r="I26" s="6"/>
    </row>
    <row r="27" spans="1:9" x14ac:dyDescent="0.35">
      <c r="A27" s="18"/>
      <c r="B27" s="4" t="s">
        <v>27</v>
      </c>
      <c r="C27" s="12">
        <v>3430.3195696500002</v>
      </c>
      <c r="D27" s="12">
        <v>6.8995867603133103</v>
      </c>
      <c r="E27" s="7" t="s">
        <v>38</v>
      </c>
      <c r="F27" s="5">
        <f t="shared" si="0"/>
        <v>23667.787486400794</v>
      </c>
      <c r="G27" s="5">
        <f t="shared" si="1"/>
        <v>3915.8855972900051</v>
      </c>
      <c r="H27" s="5">
        <f t="shared" si="2"/>
        <v>19751.901889110788</v>
      </c>
      <c r="I27" s="6"/>
    </row>
    <row r="28" spans="1:9" x14ac:dyDescent="0.35">
      <c r="A28" s="18"/>
      <c r="B28" s="4" t="s">
        <v>28</v>
      </c>
      <c r="C28" s="12">
        <v>10471.60399448</v>
      </c>
      <c r="D28" s="12">
        <v>5.6749623431753848</v>
      </c>
      <c r="E28" s="7" t="s">
        <v>38</v>
      </c>
      <c r="F28" s="5">
        <f t="shared" si="0"/>
        <v>59425.958341318939</v>
      </c>
      <c r="G28" s="5">
        <f t="shared" si="1"/>
        <v>9832.1507452961596</v>
      </c>
      <c r="H28" s="5">
        <f t="shared" si="2"/>
        <v>49593.80759602278</v>
      </c>
      <c r="I28" s="6"/>
    </row>
    <row r="29" spans="1:9" x14ac:dyDescent="0.35">
      <c r="A29" s="18"/>
      <c r="B29" s="4" t="s">
        <v>30</v>
      </c>
      <c r="C29" s="12">
        <v>48.75</v>
      </c>
      <c r="D29" s="12">
        <v>0</v>
      </c>
      <c r="E29" s="7" t="s">
        <v>41</v>
      </c>
      <c r="F29" s="5">
        <f t="shared" si="0"/>
        <v>0</v>
      </c>
      <c r="G29" s="5">
        <f t="shared" si="1"/>
        <v>0</v>
      </c>
      <c r="H29" s="5">
        <f t="shared" si="2"/>
        <v>0</v>
      </c>
      <c r="I29" s="6"/>
    </row>
    <row r="30" spans="1:9" x14ac:dyDescent="0.35">
      <c r="A30" s="19"/>
      <c r="B30" s="4" t="s">
        <v>29</v>
      </c>
      <c r="C30" s="12">
        <v>48.75</v>
      </c>
      <c r="D30" s="12">
        <v>1150</v>
      </c>
      <c r="E30" s="7" t="s">
        <v>41</v>
      </c>
      <c r="F30" s="5">
        <f t="shared" si="0"/>
        <v>56062.5</v>
      </c>
      <c r="G30" s="5">
        <f t="shared" si="1"/>
        <v>9275.6594347575792</v>
      </c>
      <c r="H30" s="5">
        <f t="shared" si="2"/>
        <v>46786.840565242419</v>
      </c>
      <c r="I30" s="6"/>
    </row>
    <row r="31" spans="1:9" x14ac:dyDescent="0.35">
      <c r="A31" s="16" t="s">
        <v>47</v>
      </c>
      <c r="B31" s="4" t="s">
        <v>48</v>
      </c>
      <c r="C31" s="12">
        <v>0</v>
      </c>
      <c r="D31" s="12">
        <v>0</v>
      </c>
      <c r="E31" s="7" t="s">
        <v>41</v>
      </c>
      <c r="F31" s="5">
        <f t="shared" si="0"/>
        <v>0</v>
      </c>
      <c r="G31" s="5">
        <f t="shared" si="1"/>
        <v>0</v>
      </c>
      <c r="H31" s="5">
        <f t="shared" si="2"/>
        <v>0</v>
      </c>
      <c r="I31" s="4"/>
    </row>
    <row r="32" spans="1:9" x14ac:dyDescent="0.35">
      <c r="A32" s="16"/>
      <c r="B32" s="4" t="s">
        <v>49</v>
      </c>
      <c r="C32" s="12">
        <v>0</v>
      </c>
      <c r="D32" s="12">
        <v>0</v>
      </c>
      <c r="E32" s="7" t="s">
        <v>51</v>
      </c>
      <c r="F32" s="5">
        <f t="shared" si="0"/>
        <v>0</v>
      </c>
      <c r="G32" s="5">
        <f t="shared" si="1"/>
        <v>0</v>
      </c>
      <c r="H32" s="5">
        <f t="shared" si="2"/>
        <v>0</v>
      </c>
      <c r="I32" s="4"/>
    </row>
    <row r="33" spans="1:9" x14ac:dyDescent="0.35">
      <c r="A33" s="16"/>
      <c r="B33" s="4" t="s">
        <v>50</v>
      </c>
      <c r="C33" s="12">
        <v>0</v>
      </c>
      <c r="D33" s="12">
        <v>0</v>
      </c>
      <c r="E33" s="4"/>
      <c r="F33" s="5">
        <f t="shared" si="0"/>
        <v>0</v>
      </c>
      <c r="G33" s="5">
        <f t="shared" si="1"/>
        <v>0</v>
      </c>
      <c r="H33" s="5">
        <f t="shared" si="2"/>
        <v>0</v>
      </c>
      <c r="I33" s="4"/>
    </row>
  </sheetData>
  <sheetProtection algorithmName="SHA-512" hashValue="xdzTcZwdIOTzW777urQuAaVwsQAiPIu12Tn3yh7kPModaqKuy/8BsJgyJ2cWFoC45iRkr4Ot4/yiYFK4HY8qNQ==" saltValue="x0HHS7dpznKjiBrXZojaOg==" spinCount="100000" sheet="1" objects="1" scenarios="1"/>
  <mergeCells count="13">
    <mergeCell ref="B5:H5"/>
    <mergeCell ref="B6:H6"/>
    <mergeCell ref="A1:I1"/>
    <mergeCell ref="A2:I2"/>
    <mergeCell ref="A9:I9"/>
    <mergeCell ref="C7:D7"/>
    <mergeCell ref="A31:A33"/>
    <mergeCell ref="A16:A21"/>
    <mergeCell ref="A22:A25"/>
    <mergeCell ref="A26:A30"/>
    <mergeCell ref="D10:E10"/>
    <mergeCell ref="A11:A12"/>
    <mergeCell ref="A13:A15"/>
  </mergeCells>
  <pageMargins left="0.7" right="0.7" top="0.75" bottom="0.75" header="0.3" footer="0.3"/>
  <pageSetup paperSize="5"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0339ec8-81de-463c-a317-7641d132453f">
      <Terms xmlns="http://schemas.microsoft.com/office/infopath/2007/PartnerControls"/>
    </lcf76f155ced4ddcb4097134ff3c332f>
    <TaxCatchAll xmlns="44b6a73a-d448-4c1d-b1b2-499ea90389a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C1164A512DD3944B94F63E7A6127E90" ma:contentTypeVersion="17" ma:contentTypeDescription="Create a new document." ma:contentTypeScope="" ma:versionID="f230a5a3da0027cef9c1c5708164a2e4">
  <xsd:schema xmlns:xsd="http://www.w3.org/2001/XMLSchema" xmlns:xs="http://www.w3.org/2001/XMLSchema" xmlns:p="http://schemas.microsoft.com/office/2006/metadata/properties" xmlns:ns2="44b6a73a-d448-4c1d-b1b2-499ea90389a3" xmlns:ns3="d0339ec8-81de-463c-a317-7641d132453f" targetNamespace="http://schemas.microsoft.com/office/2006/metadata/properties" ma:root="true" ma:fieldsID="e244d6274511b624222e76b6c5c38140" ns2:_="" ns3:_="">
    <xsd:import namespace="44b6a73a-d448-4c1d-b1b2-499ea90389a3"/>
    <xsd:import namespace="d0339ec8-81de-463c-a317-7641d132453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b6a73a-d448-4c1d-b1b2-499ea90389a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c33b4fb-dbbf-400c-82f1-4b772e61609a}" ma:internalName="TaxCatchAll" ma:showField="CatchAllData" ma:web="44b6a73a-d448-4c1d-b1b2-499ea90389a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0339ec8-81de-463c-a317-7641d132453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92a6daf-01b2-437b-8ac0-d7f447badaa1"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9634AE-E4A6-41C8-B1D8-20A65A382414}">
  <ds:schemaRefs>
    <ds:schemaRef ds:uri="http://schemas.microsoft.com/office/2006/metadata/properties"/>
    <ds:schemaRef ds:uri="http://schemas.microsoft.com/office/infopath/2007/PartnerControls"/>
    <ds:schemaRef ds:uri="d0339ec8-81de-463c-a317-7641d132453f"/>
    <ds:schemaRef ds:uri="44b6a73a-d448-4c1d-b1b2-499ea90389a3"/>
  </ds:schemaRefs>
</ds:datastoreItem>
</file>

<file path=customXml/itemProps2.xml><?xml version="1.0" encoding="utf-8"?>
<ds:datastoreItem xmlns:ds="http://schemas.openxmlformats.org/officeDocument/2006/customXml" ds:itemID="{71EA7C93-D739-4D71-9FC3-B1088989C44C}">
  <ds:schemaRefs>
    <ds:schemaRef ds:uri="http://schemas.microsoft.com/sharepoint/v3/contenttype/forms"/>
  </ds:schemaRefs>
</ds:datastoreItem>
</file>

<file path=customXml/itemProps3.xml><?xml version="1.0" encoding="utf-8"?>
<ds:datastoreItem xmlns:ds="http://schemas.openxmlformats.org/officeDocument/2006/customXml" ds:itemID="{D40A7794-5209-4816-AF71-C81A80BFE2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b6a73a-d448-4c1d-b1b2-499ea90389a3"/>
    <ds:schemaRef ds:uri="d0339ec8-81de-463c-a317-7641d13245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READ before completing</vt:lpstr>
      <vt:lpstr>Budget Summary</vt:lpstr>
      <vt:lpstr>'Budget Summary'!Print_Area</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Rogers, Camelia</dc:creator>
  <cp:lastModifiedBy>Jody Hoops</cp:lastModifiedBy>
  <cp:lastPrinted>2023-11-16T16:29:08Z</cp:lastPrinted>
  <dcterms:created xsi:type="dcterms:W3CDTF">2023-11-14T16:34:51Z</dcterms:created>
  <dcterms:modified xsi:type="dcterms:W3CDTF">2024-01-18T22:13:19Z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0x010100BC1164A512DD3944B94F63E7A6127E90</vt:lpwstr>
  </property>
  <property fmtid="{D5CDD505-2E9C-101B-9397-08002B2CF9AE}" pid="3" name="MediaServiceImageTags">
    <vt:lpwstr/>
  </property>
</Properties>
</file>