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defaultThemeVersion="124226"/>
  <mc:AlternateContent xmlns:mc="http://schemas.openxmlformats.org/markup-compatibility/2006">
    <mc:Choice Requires="x15">
      <x15ac:absPath xmlns:x15ac="http://schemas.microsoft.com/office/spreadsheetml/2010/11/ac" url="X:\psc_usf\High Cost\Earn forms\EARN form templates\"/>
    </mc:Choice>
  </mc:AlternateContent>
  <xr:revisionPtr revIDLastSave="0" documentId="13_ncr:1_{D96E9FE7-1009-409C-8743-E003ADE94ACB}" xr6:coauthVersionLast="47" xr6:coauthVersionMax="47" xr10:uidLastSave="{00000000-0000-0000-0000-000000000000}"/>
  <bookViews>
    <workbookView xWindow="28680" yWindow="-120" windowWidth="29040" windowHeight="15840" xr2:uid="{00000000-000D-0000-FFFF-FFFF00000000}"/>
  </bookViews>
  <sheets>
    <sheet name="EARN Form" sheetId="1" r:id="rId1"/>
    <sheet name="Year -1" sheetId="6" r:id="rId2"/>
    <sheet name="Year -2" sheetId="8" r:id="rId3"/>
    <sheet name="Year -3" sheetId="7" r:id="rId4"/>
    <sheet name="Instructions" sheetId="2" r:id="rId5"/>
  </sheets>
  <definedNames>
    <definedName name="_xlnm.Print_Area" localSheetId="0">'EARN Form'!$A$1:$D$68</definedName>
    <definedName name="_xlnm.Print_Area" localSheetId="1">'Year -1'!$A$1:$D$68</definedName>
    <definedName name="_xlnm.Print_Area" localSheetId="2">'Year -2'!$A$1:$D$68</definedName>
    <definedName name="_xlnm.Print_Area" localSheetId="3">'Year -3'!$A$1:$D$68</definedName>
    <definedName name="_xlnm.Print_Titles">#N/A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2" i="1" l="1"/>
  <c r="F48" i="1"/>
  <c r="F54" i="1"/>
  <c r="F37" i="1"/>
  <c r="F35" i="1"/>
  <c r="F32" i="1"/>
  <c r="E48" i="1"/>
  <c r="E46" i="1"/>
  <c r="F46" i="1" s="1"/>
  <c r="E42" i="1"/>
  <c r="F61" i="1"/>
  <c r="F60" i="1"/>
  <c r="F59" i="1"/>
  <c r="F47" i="1"/>
  <c r="F58" i="1"/>
  <c r="F57" i="1"/>
  <c r="F56" i="1"/>
  <c r="F55" i="1"/>
  <c r="F53" i="1"/>
  <c r="F52" i="1"/>
  <c r="F51" i="1"/>
  <c r="F50" i="1"/>
  <c r="F49" i="1"/>
  <c r="F45" i="1"/>
  <c r="F44" i="1"/>
  <c r="F43" i="1"/>
  <c r="E54" i="1"/>
  <c r="E43" i="1"/>
  <c r="E61" i="1"/>
  <c r="E60" i="1"/>
  <c r="E59" i="1"/>
  <c r="E58" i="1"/>
  <c r="E57" i="1"/>
  <c r="E56" i="1"/>
  <c r="E55" i="1"/>
  <c r="E53" i="1"/>
  <c r="E52" i="1"/>
  <c r="E51" i="1"/>
  <c r="E50" i="1"/>
  <c r="E49" i="1"/>
  <c r="E47" i="1"/>
  <c r="E45" i="1"/>
  <c r="E44" i="1"/>
  <c r="F15" i="1"/>
  <c r="F34" i="1"/>
  <c r="F33" i="1"/>
  <c r="F30" i="1"/>
  <c r="F29" i="1"/>
  <c r="F31" i="1"/>
  <c r="F23" i="1"/>
  <c r="F24" i="1"/>
  <c r="F14" i="1"/>
  <c r="F13" i="1"/>
  <c r="F12" i="1"/>
  <c r="F11" i="1"/>
  <c r="F10" i="1"/>
  <c r="E35" i="1"/>
  <c r="E34" i="1"/>
  <c r="E33" i="1"/>
  <c r="E32" i="1"/>
  <c r="E31" i="1"/>
  <c r="E30" i="1"/>
  <c r="E29" i="1"/>
  <c r="E24" i="1"/>
  <c r="E23" i="1"/>
  <c r="E10" i="1"/>
  <c r="F48" i="6"/>
  <c r="F14" i="6"/>
  <c r="F61" i="7"/>
  <c r="F60" i="7"/>
  <c r="F59" i="7"/>
  <c r="F58" i="7"/>
  <c r="F57" i="7"/>
  <c r="F56" i="7"/>
  <c r="F55" i="7"/>
  <c r="F54" i="7" s="1"/>
  <c r="E54" i="7"/>
  <c r="F53" i="7"/>
  <c r="F48" i="7" s="1"/>
  <c r="F52" i="7"/>
  <c r="F51" i="7"/>
  <c r="F50" i="7"/>
  <c r="F49" i="7"/>
  <c r="E48" i="7"/>
  <c r="F47" i="7"/>
  <c r="F46" i="7"/>
  <c r="F45" i="7"/>
  <c r="F42" i="7" s="1"/>
  <c r="F44" i="7"/>
  <c r="F43" i="7"/>
  <c r="E42" i="7"/>
  <c r="F37" i="7"/>
  <c r="E35" i="7"/>
  <c r="F34" i="7"/>
  <c r="F33" i="7"/>
  <c r="F32" i="7"/>
  <c r="F31" i="7"/>
  <c r="F30" i="7"/>
  <c r="F29" i="7"/>
  <c r="F24" i="7"/>
  <c r="F23" i="7"/>
  <c r="F22" i="7"/>
  <c r="F21" i="7"/>
  <c r="F20" i="7"/>
  <c r="F17" i="7"/>
  <c r="E15" i="7"/>
  <c r="F14" i="7"/>
  <c r="F13" i="7"/>
  <c r="F12" i="7"/>
  <c r="F11" i="7"/>
  <c r="F10" i="7"/>
  <c r="F17" i="8"/>
  <c r="F10" i="8"/>
  <c r="F61" i="8"/>
  <c r="F60" i="8"/>
  <c r="F59" i="8"/>
  <c r="F58" i="8"/>
  <c r="F57" i="8"/>
  <c r="F56" i="8"/>
  <c r="F55" i="8"/>
  <c r="F54" i="8" s="1"/>
  <c r="E54" i="8"/>
  <c r="F53" i="8"/>
  <c r="F52" i="8"/>
  <c r="F51" i="8"/>
  <c r="F50" i="8"/>
  <c r="F49" i="8"/>
  <c r="E48" i="8"/>
  <c r="F47" i="8"/>
  <c r="F46" i="8"/>
  <c r="F45" i="8"/>
  <c r="F44" i="8"/>
  <c r="F43" i="8"/>
  <c r="F42" i="8"/>
  <c r="E42" i="8"/>
  <c r="F37" i="8"/>
  <c r="E35" i="8"/>
  <c r="F34" i="8"/>
  <c r="F33" i="8"/>
  <c r="F32" i="8"/>
  <c r="F31" i="8"/>
  <c r="F30" i="8"/>
  <c r="F29" i="8"/>
  <c r="F24" i="8"/>
  <c r="F23" i="8"/>
  <c r="F22" i="8"/>
  <c r="F21" i="8"/>
  <c r="F20" i="8"/>
  <c r="E15" i="8"/>
  <c r="F14" i="8"/>
  <c r="F13" i="8"/>
  <c r="F12" i="8"/>
  <c r="F11" i="8"/>
  <c r="F62" i="1" l="1"/>
  <c r="E62" i="1"/>
  <c r="E62" i="7"/>
  <c r="F35" i="7"/>
  <c r="F15" i="7"/>
  <c r="F18" i="7" s="1"/>
  <c r="F26" i="7" s="1"/>
  <c r="F15" i="8"/>
  <c r="F18" i="8" s="1"/>
  <c r="F26" i="8" s="1"/>
  <c r="F35" i="8"/>
  <c r="E62" i="8"/>
  <c r="F48" i="8"/>
  <c r="F62" i="7"/>
  <c r="F62" i="8"/>
  <c r="F39" i="7" l="1"/>
  <c r="F64" i="7" s="1"/>
  <c r="F39" i="8"/>
  <c r="F64" i="8" s="1"/>
  <c r="F61" i="6" l="1"/>
  <c r="F60" i="6"/>
  <c r="F59" i="6"/>
  <c r="F58" i="6"/>
  <c r="F57" i="6"/>
  <c r="F56" i="6"/>
  <c r="F55" i="6"/>
  <c r="F53" i="6"/>
  <c r="F52" i="6"/>
  <c r="F51" i="6"/>
  <c r="F50" i="6"/>
  <c r="F49" i="6"/>
  <c r="F47" i="6"/>
  <c r="F44" i="6"/>
  <c r="F45" i="6"/>
  <c r="F42" i="6" s="1"/>
  <c r="F46" i="6"/>
  <c r="F43" i="6"/>
  <c r="E42" i="6"/>
  <c r="E54" i="6"/>
  <c r="E48" i="6"/>
  <c r="E62" i="6" s="1"/>
  <c r="F37" i="6"/>
  <c r="F33" i="6"/>
  <c r="F30" i="6"/>
  <c r="F31" i="6"/>
  <c r="F32" i="6"/>
  <c r="F34" i="6"/>
  <c r="F29" i="6"/>
  <c r="D35" i="6"/>
  <c r="E35" i="6"/>
  <c r="F24" i="6"/>
  <c r="E15" i="6"/>
  <c r="F23" i="6"/>
  <c r="F17" i="6"/>
  <c r="F21" i="6"/>
  <c r="F20" i="6"/>
  <c r="F13" i="6"/>
  <c r="F12" i="6"/>
  <c r="F11" i="6"/>
  <c r="F10" i="6"/>
  <c r="F15" i="6" l="1"/>
  <c r="F18" i="6" s="1"/>
  <c r="F18" i="1" s="1"/>
  <c r="F17" i="1" s="1"/>
  <c r="F54" i="6"/>
  <c r="F62" i="6" s="1"/>
  <c r="F35" i="6"/>
  <c r="E14" i="1" l="1"/>
  <c r="E13" i="1"/>
  <c r="E12" i="1"/>
  <c r="E11" i="1"/>
  <c r="E15" i="1" l="1"/>
  <c r="D37" i="1" l="1"/>
  <c r="D23" i="1"/>
  <c r="B64" i="7"/>
  <c r="B64" i="8"/>
  <c r="B64" i="6"/>
  <c r="D22" i="6" l="1"/>
  <c r="F22" i="6" s="1"/>
  <c r="F26" i="6" s="1"/>
  <c r="D22" i="8"/>
  <c r="D35" i="7"/>
  <c r="D22" i="7"/>
  <c r="F39" i="6" l="1"/>
  <c r="F64" i="6" s="1"/>
  <c r="F26" i="1"/>
  <c r="F39" i="1" s="1"/>
  <c r="F64" i="1" s="1"/>
  <c r="D31" i="1"/>
  <c r="F21" i="1" l="1"/>
  <c r="F20" i="1"/>
  <c r="F22" i="1" s="1"/>
  <c r="D10" i="1"/>
  <c r="C3" i="1" l="1"/>
  <c r="D61" i="1"/>
  <c r="D60" i="1"/>
  <c r="D59" i="1"/>
  <c r="D58" i="1"/>
  <c r="D57" i="1"/>
  <c r="D56" i="1"/>
  <c r="D55" i="1"/>
  <c r="D53" i="1"/>
  <c r="D52" i="1"/>
  <c r="D51" i="1"/>
  <c r="D50" i="1"/>
  <c r="D49" i="1"/>
  <c r="D47" i="1"/>
  <c r="D46" i="1"/>
  <c r="D45" i="1"/>
  <c r="D44" i="1"/>
  <c r="D43" i="1"/>
  <c r="D34" i="1"/>
  <c r="D33" i="1"/>
  <c r="D32" i="1"/>
  <c r="D30" i="1"/>
  <c r="D29" i="1"/>
  <c r="D24" i="1"/>
  <c r="D14" i="1"/>
  <c r="D13" i="1"/>
  <c r="D12" i="1"/>
  <c r="D11" i="1"/>
  <c r="D35" i="1" l="1"/>
  <c r="D15" i="1"/>
  <c r="D54" i="8" l="1"/>
  <c r="D48" i="8"/>
  <c r="D42" i="8"/>
  <c r="D35" i="8"/>
  <c r="D15" i="8"/>
  <c r="D18" i="8" s="1"/>
  <c r="D26" i="8" s="1"/>
  <c r="D54" i="7"/>
  <c r="D48" i="7"/>
  <c r="D42" i="7"/>
  <c r="D15" i="7"/>
  <c r="D18" i="7" s="1"/>
  <c r="D54" i="6"/>
  <c r="D48" i="6"/>
  <c r="D42" i="6"/>
  <c r="D15" i="6"/>
  <c r="D18" i="6" l="1"/>
  <c r="D26" i="6" s="1"/>
  <c r="D39" i="6" s="1"/>
  <c r="D39" i="8"/>
  <c r="D62" i="7"/>
  <c r="D26" i="7"/>
  <c r="D39" i="7" s="1"/>
  <c r="D62" i="6"/>
  <c r="D62" i="8"/>
  <c r="D18" i="1" l="1"/>
  <c r="D26" i="1"/>
  <c r="D39" i="1" s="1"/>
  <c r="D64" i="1" s="1"/>
  <c r="D64" i="6"/>
  <c r="D64" i="7"/>
  <c r="D64" i="8"/>
  <c r="D48" i="1"/>
  <c r="D54" i="1"/>
  <c r="D42" i="1"/>
  <c r="D17" i="1" l="1"/>
  <c r="B64" i="1" s="1"/>
  <c r="D20" i="1"/>
  <c r="D21" i="1"/>
  <c r="D62" i="1"/>
  <c r="D22" i="1" l="1"/>
</calcChain>
</file>

<file path=xl/sharedStrings.xml><?xml version="1.0" encoding="utf-8"?>
<sst xmlns="http://schemas.openxmlformats.org/spreadsheetml/2006/main" count="521" uniqueCount="105">
  <si>
    <t>Earnings Adjustment</t>
  </si>
  <si>
    <t xml:space="preserve">Company: </t>
  </si>
  <si>
    <t xml:space="preserve">Base Period: </t>
  </si>
  <si>
    <t>Ln#</t>
  </si>
  <si>
    <t>Description</t>
  </si>
  <si>
    <t>Source</t>
  </si>
  <si>
    <t>Form M</t>
  </si>
  <si>
    <t>Total</t>
  </si>
  <si>
    <t>(A)</t>
  </si>
  <si>
    <t>Investment</t>
  </si>
  <si>
    <t>Plant in Service</t>
  </si>
  <si>
    <t>Records</t>
  </si>
  <si>
    <t>Materials &amp; Supplies</t>
  </si>
  <si>
    <t>Short Term PUC</t>
  </si>
  <si>
    <t>Depreciation Reserve</t>
  </si>
  <si>
    <t>Deferred Income Taxes</t>
  </si>
  <si>
    <t>NET INVESTMENT</t>
  </si>
  <si>
    <t>Ln1+Ln2+Ln3-Ln4-Ln5</t>
  </si>
  <si>
    <t>Cost of Capital</t>
  </si>
  <si>
    <t>PSC Defined Input</t>
  </si>
  <si>
    <t>N/A</t>
  </si>
  <si>
    <t>Return on Investment</t>
  </si>
  <si>
    <t>Ln6*Ln7</t>
  </si>
  <si>
    <t>State Tax Rate</t>
  </si>
  <si>
    <t>Federal Tax Rate</t>
  </si>
  <si>
    <t>Effective Tax Rate</t>
  </si>
  <si>
    <t>(Ln9+Ln10)/(1+Ln9)</t>
  </si>
  <si>
    <t>Tax Base Adjustments</t>
  </si>
  <si>
    <t>Investment Tax Credit</t>
  </si>
  <si>
    <t>[Ln8-(Ln12*Ln11)-Ln13]</t>
  </si>
  <si>
    <t>[1-Ln11]</t>
  </si>
  <si>
    <t>Expenses</t>
  </si>
  <si>
    <t>Plant Specific Operations</t>
  </si>
  <si>
    <t>Plant Non-Specific Operations</t>
  </si>
  <si>
    <t>Customer Operations</t>
  </si>
  <si>
    <t>Corporate Operations</t>
  </si>
  <si>
    <t>Other Operating Taxes</t>
  </si>
  <si>
    <t>TOTAL EXPENSES</t>
  </si>
  <si>
    <t>Revenues</t>
  </si>
  <si>
    <t>Network Access</t>
  </si>
  <si>
    <t>Long Distance</t>
  </si>
  <si>
    <t>Federal USF</t>
  </si>
  <si>
    <t>State USF</t>
  </si>
  <si>
    <t>Miscellaneous</t>
  </si>
  <si>
    <t>Non-Regulated</t>
  </si>
  <si>
    <t>Uncollectible - Net</t>
  </si>
  <si>
    <t>TOTAL REVENUES</t>
  </si>
  <si>
    <t>Sum(Ln22..Ln28)-Ln29</t>
  </si>
  <si>
    <t>Ln30-Ln21</t>
  </si>
  <si>
    <t>Company</t>
  </si>
  <si>
    <t>Max(0,Ln31)</t>
  </si>
  <si>
    <t>The company name should be entered on the indicated line.</t>
  </si>
  <si>
    <t>Column (A), “Form M”, Lines 1-6, 13, 15-20, and 22-30 should contain amounts that match the data submitted on a company’s Form M submission for the relevant year. Line 12 should contain any adjustments made to the tax base prior to applying the applicable tax rates, such as fixed charges. This amount should be calculated on the same basis as the other amounts in Column (A). If this amount can be calculated from the Form M submission, a company should provide a schedule showing the calculation. If this amount cannot be calculated from the Form M submission, a company should provide adequate supporting documentation to verify the accuracy of this amount.</t>
  </si>
  <si>
    <t>Base Period</t>
  </si>
  <si>
    <t>Columns</t>
  </si>
  <si>
    <t>Column (A)</t>
  </si>
  <si>
    <t>Unbundled Network Element</t>
  </si>
  <si>
    <t>Other Local Network Service</t>
  </si>
  <si>
    <t>High Cost Loop Support</t>
  </si>
  <si>
    <t>Other Federal USF</t>
  </si>
  <si>
    <t>High Cost</t>
  </si>
  <si>
    <t>NTAP</t>
  </si>
  <si>
    <t>Tele-Health</t>
  </si>
  <si>
    <t>Other State USF</t>
  </si>
  <si>
    <t>TOTAL COST</t>
  </si>
  <si>
    <t>NET INCOME BEFORE TAXES</t>
  </si>
  <si>
    <t>Non-UNE Local Svs to carriers</t>
  </si>
  <si>
    <t>Local Network Service</t>
  </si>
  <si>
    <t xml:space="preserve">  16a</t>
  </si>
  <si>
    <t>Depreciation Expense - 1 yr</t>
  </si>
  <si>
    <t>Sum(Ln15..Ln19)-16a</t>
  </si>
  <si>
    <t>Line 16a</t>
  </si>
  <si>
    <t>Line 22</t>
  </si>
  <si>
    <t>Line 25</t>
  </si>
  <si>
    <t>Line 26</t>
  </si>
  <si>
    <t>Lines 22.1, 22.2, and 22.3 should contain a disaggregation of the amount in Line 22.  The sum of these lines should equal the amount in line 22.</t>
  </si>
  <si>
    <t>Lines 26.1, 26.2, 26.3, and 26.4 should contain a disaggregation of the amount in line 26.  The sum of these lines should equal the amount in line 26.</t>
  </si>
  <si>
    <t>Records-base period</t>
  </si>
  <si>
    <t>CACM</t>
  </si>
  <si>
    <t>ACAM</t>
  </si>
  <si>
    <t>BLS/ICLS</t>
  </si>
  <si>
    <t>Lines 25.1, 25.2, 25.3, 25.4 and 25.5 should contain a disaggregation of the amount in line 25.  The sum of these lines should equal the amount in line 25.</t>
  </si>
  <si>
    <t>Average of 3 years</t>
  </si>
  <si>
    <t>The base period year should be entered on the indicated line on the individual year worksheets.</t>
  </si>
  <si>
    <t>Worksheets</t>
  </si>
  <si>
    <t>21a</t>
  </si>
  <si>
    <t>20a</t>
  </si>
  <si>
    <t>Filing company must fill out 3 worksheets for individual years. The average will be calculated on the [EARN Form] worksheet. Individual worksheets should be filled out according to the directions below.</t>
  </si>
  <si>
    <t>A company must populate Column A.</t>
  </si>
  <si>
    <t xml:space="preserve">Line 16a should contain an annual depreciation expense amount for the preceding calendar year.  Companies should not report a three year average amount for this line, but rather report only the depreciation expense amount for the preceding calendar year.  The amount in line 16a is a subpart of the amount included in line 16 and therefore only line 16 is included in the calculation of total expenses. </t>
  </si>
  <si>
    <t>Line 20a</t>
  </si>
  <si>
    <t>Ln14+Ln20-Ln20a</t>
  </si>
  <si>
    <t>Disallowed Federal Operating Expenses</t>
  </si>
  <si>
    <t>Line 20a should contain the amount of federal operating expenses that exceed those permitted under the federal Universal Service Fund ("FUSF") program that were included in the amounts on lines 15-19.</t>
  </si>
  <si>
    <t>Other</t>
  </si>
  <si>
    <t>Excluded</t>
  </si>
  <si>
    <t>Services</t>
  </si>
  <si>
    <t>(B)</t>
  </si>
  <si>
    <t>(C)=A-B</t>
  </si>
  <si>
    <t>Column (C)</t>
  </si>
  <si>
    <t>Column (B)</t>
  </si>
  <si>
    <t>Column (B), “Other Excluded Services”, Lines 1-6, 12-13, 15-20, and 22-30 should contain the amounts that need to be excluded to focus the earnings adjustment to a supported services level. Company should provide adequate supporting documentation to verify the accuracy of the included amounts. For companies that include amounts in Column (B), please contact the NUSF department for the required attestation to be included with your submission.</t>
  </si>
  <si>
    <t>Column (C), “Total”, Lines 1-6, 12-13, 15-20, and 22-30 should equal the result of Column (A) minus Column (B) for each line. On Lines 8, 11, 14, 21, and 31, a company should use the described formulas to calculate the required amounts. Line 7 should contain the Commission’s approved cost of capital for the individual year. Line 9 and 10 should contain a company’s applicable state and federal tax rates, respectively.</t>
  </si>
  <si>
    <t>Any amount of forgiven loans are to be classified as a reduction to the appropriate expense account for USF and cost-study reporting. Any amounts of forgiven loans should be credited to the associated expense accounts to be provided on lines 15-20, and should not be included in the revenue section (lines 22-30).</t>
  </si>
  <si>
    <t>Federal Loan Forgiveness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</si>
</sst>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0_);_(&quot;$&quot;* \(#,##0\);_(&quot;$&quot;* &quot;-&quot;_);_(@_)"/>
    <numFmt numFmtId="44" formatCode="_(&quot;$&quot;* #,##0.00_);_(&quot;$&quot;* \(#,##0.00\);_(&quot;$&quot;* &quot;-&quot;??_);_(@_)"/>
    <numFmt numFmtId="164" formatCode="_(&quot;$&quot;* #,##0_);_(&quot;$&quot;* \(#,##0\);_(&quot;$&quot;* &quot;-&quot;??_);_(@_)"/>
    <numFmt numFmtId="165" formatCode="_(&quot;$&quot;\ ???,???,??0.00_);_(&quot;$&quot;\ \(???,???,??0.00\);_(&quot;$&quot;\ ???,???,???&quot;-&quot;_)"/>
    <numFmt numFmtId="166" formatCode="??"/>
    <numFmt numFmtId="167" formatCode="??.?"/>
    <numFmt numFmtId="168" formatCode="0.00000%"/>
    <numFmt numFmtId="169" formatCode="0.0000%"/>
  </numFmts>
  <fonts count="9" x14ac:knownFonts="1">
    <font>
      <sz val="11"/>
      <name val="Arial"/>
    </font>
    <font>
      <sz val="11"/>
      <name val="Arial"/>
      <family val="2"/>
    </font>
    <font>
      <sz val="12"/>
      <name val="Arial Narrow"/>
      <family val="2"/>
    </font>
    <font>
      <b/>
      <sz val="12"/>
      <name val="Arial Narrow"/>
      <family val="2"/>
    </font>
    <font>
      <u/>
      <sz val="12"/>
      <name val="Arial Narrow"/>
      <family val="2"/>
    </font>
    <font>
      <b/>
      <u/>
      <sz val="12"/>
      <name val="Arial Narrow"/>
      <family val="2"/>
    </font>
    <font>
      <sz val="12"/>
      <color indexed="62"/>
      <name val="Arial Narrow"/>
      <family val="2"/>
    </font>
    <font>
      <sz val="10"/>
      <name val="Arial Narrow"/>
      <family val="2"/>
    </font>
    <font>
      <u/>
      <sz val="10"/>
      <name val="Arial Narrow"/>
      <family val="2"/>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85">
    <xf numFmtId="0" fontId="0" fillId="0" borderId="0" xfId="0"/>
    <xf numFmtId="0" fontId="0" fillId="0" borderId="0" xfId="0" applyAlignment="1">
      <alignment horizontal="left" vertical="top" wrapText="1"/>
    </xf>
    <xf numFmtId="0" fontId="0" fillId="0" borderId="0" xfId="0" applyAlignment="1">
      <alignment horizontal="center" vertical="top" wrapText="1"/>
    </xf>
    <xf numFmtId="0" fontId="0" fillId="0" borderId="1" xfId="0" applyBorder="1" applyAlignment="1">
      <alignment horizontal="center" vertical="center" wrapText="1"/>
    </xf>
    <xf numFmtId="0" fontId="2" fillId="0" borderId="0" xfId="0" applyFont="1"/>
    <xf numFmtId="164" fontId="2" fillId="0" borderId="0" xfId="1" applyNumberFormat="1" applyFont="1" applyAlignment="1"/>
    <xf numFmtId="0" fontId="3" fillId="0" borderId="0" xfId="0" applyFont="1" applyAlignment="1">
      <alignment horizontal="right"/>
    </xf>
    <xf numFmtId="0" fontId="2" fillId="0" borderId="0" xfId="0" applyFont="1" applyAlignment="1"/>
    <xf numFmtId="0" fontId="2" fillId="0" borderId="0" xfId="0" applyFont="1" applyBorder="1" applyAlignment="1">
      <alignment horizontal="center"/>
    </xf>
    <xf numFmtId="0" fontId="4" fillId="0" borderId="0" xfId="0" applyFont="1" applyBorder="1" applyAlignment="1">
      <alignment horizontal="center"/>
    </xf>
    <xf numFmtId="0" fontId="5" fillId="0" borderId="0" xfId="0" applyFont="1" applyBorder="1" applyAlignment="1">
      <alignment horizontal="center"/>
    </xf>
    <xf numFmtId="0" fontId="2" fillId="0" borderId="0" xfId="0" applyFont="1" applyBorder="1"/>
    <xf numFmtId="0" fontId="2" fillId="0" borderId="0" xfId="0" applyFont="1" applyBorder="1" applyAlignment="1">
      <alignment horizontal="right" indent="1"/>
    </xf>
    <xf numFmtId="0" fontId="2" fillId="0" borderId="0" xfId="0" applyFont="1" applyFill="1" applyBorder="1"/>
    <xf numFmtId="0" fontId="2" fillId="0" borderId="0" xfId="0" applyFont="1" applyFill="1" applyBorder="1" applyAlignment="1">
      <alignment horizontal="left" indent="1"/>
    </xf>
    <xf numFmtId="0" fontId="2" fillId="0" borderId="0" xfId="0" applyFont="1" applyFill="1" applyBorder="1" applyAlignment="1">
      <alignment horizontal="right" indent="1"/>
    </xf>
    <xf numFmtId="37" fontId="4" fillId="0" borderId="0" xfId="0" applyNumberFormat="1" applyFont="1" applyBorder="1" applyAlignment="1" applyProtection="1">
      <alignment horizontal="center"/>
    </xf>
    <xf numFmtId="164" fontId="2" fillId="0" borderId="0" xfId="1" applyNumberFormat="1" applyFont="1" applyBorder="1" applyAlignment="1"/>
    <xf numFmtId="0" fontId="2" fillId="0" borderId="0" xfId="0" applyFont="1" applyBorder="1" applyAlignment="1"/>
    <xf numFmtId="42" fontId="6" fillId="0" borderId="0" xfId="1" applyNumberFormat="1" applyFont="1" applyBorder="1" applyAlignment="1" applyProtection="1">
      <alignment horizontal="left"/>
      <protection locked="0"/>
    </xf>
    <xf numFmtId="42" fontId="2" fillId="0" borderId="0" xfId="1" applyNumberFormat="1" applyFont="1" applyBorder="1" applyAlignment="1">
      <alignment horizontal="left"/>
    </xf>
    <xf numFmtId="42" fontId="2" fillId="0" borderId="2" xfId="1" applyNumberFormat="1" applyFont="1" applyBorder="1" applyAlignment="1">
      <alignment horizontal="left"/>
    </xf>
    <xf numFmtId="10" fontId="2" fillId="0" borderId="0" xfId="2" applyNumberFormat="1" applyFont="1" applyBorder="1" applyAlignment="1"/>
    <xf numFmtId="42" fontId="2" fillId="0" borderId="0" xfId="1" applyNumberFormat="1" applyFont="1" applyBorder="1" applyAlignment="1"/>
    <xf numFmtId="10" fontId="6" fillId="0" borderId="0" xfId="2" applyNumberFormat="1" applyFont="1" applyBorder="1" applyAlignment="1" applyProtection="1">
      <protection locked="0"/>
    </xf>
    <xf numFmtId="165" fontId="2" fillId="0" borderId="0" xfId="1" applyNumberFormat="1" applyFont="1" applyBorder="1" applyAlignment="1">
      <alignment horizontal="left"/>
    </xf>
    <xf numFmtId="42" fontId="6" fillId="0" borderId="0" xfId="1" applyNumberFormat="1" applyFont="1" applyBorder="1" applyAlignment="1" applyProtection="1">
      <alignment horizontal="left" indent="1"/>
      <protection locked="0"/>
    </xf>
    <xf numFmtId="0" fontId="2" fillId="0" borderId="0" xfId="0" applyFont="1" applyFill="1" applyBorder="1" applyAlignment="1">
      <alignment wrapText="1"/>
    </xf>
    <xf numFmtId="0" fontId="0" fillId="0" borderId="0" xfId="0" applyBorder="1" applyAlignment="1">
      <alignment horizontal="center" vertical="center" wrapText="1"/>
    </xf>
    <xf numFmtId="0" fontId="7" fillId="0" borderId="0" xfId="0" applyFont="1"/>
    <xf numFmtId="0" fontId="7" fillId="0" borderId="0" xfId="0" applyFont="1" applyAlignment="1">
      <alignment horizontal="center"/>
    </xf>
    <xf numFmtId="0" fontId="8" fillId="0" borderId="0" xfId="0" applyFont="1" applyAlignment="1">
      <alignment horizontal="center"/>
    </xf>
    <xf numFmtId="166" fontId="7" fillId="0" borderId="0" xfId="0" applyNumberFormat="1" applyFont="1" applyAlignment="1">
      <alignment horizontal="left"/>
    </xf>
    <xf numFmtId="166" fontId="7" fillId="0" borderId="0" xfId="0" applyNumberFormat="1" applyFont="1" applyAlignment="1">
      <alignment horizontal="left" indent="1"/>
    </xf>
    <xf numFmtId="166" fontId="7" fillId="0" borderId="0" xfId="0" applyNumberFormat="1" applyFont="1" applyFill="1" applyAlignment="1">
      <alignment horizontal="left"/>
    </xf>
    <xf numFmtId="167" fontId="7" fillId="0" borderId="0" xfId="0" applyNumberFormat="1" applyFont="1" applyFill="1" applyAlignment="1">
      <alignment horizontal="left" indent="1"/>
    </xf>
    <xf numFmtId="166" fontId="7" fillId="0" borderId="0" xfId="0" applyNumberFormat="1" applyFont="1" applyFill="1" applyAlignment="1">
      <alignment horizontal="left" indent="1"/>
    </xf>
    <xf numFmtId="0" fontId="7" fillId="0" borderId="0" xfId="0" applyFont="1" applyAlignment="1"/>
    <xf numFmtId="44" fontId="2" fillId="0" borderId="0" xfId="0" applyNumberFormat="1" applyFont="1" applyBorder="1" applyAlignment="1"/>
    <xf numFmtId="168" fontId="2" fillId="0" borderId="0" xfId="0" applyNumberFormat="1" applyFont="1"/>
    <xf numFmtId="0" fontId="2" fillId="0" borderId="0" xfId="0" quotePrefix="1" applyFont="1"/>
    <xf numFmtId="42" fontId="2" fillId="0" borderId="0" xfId="1" applyNumberFormat="1" applyFont="1" applyBorder="1" applyAlignment="1" applyProtection="1">
      <alignment horizontal="left"/>
    </xf>
    <xf numFmtId="0" fontId="7" fillId="0" borderId="0" xfId="0" applyFont="1" applyProtection="1"/>
    <xf numFmtId="0" fontId="2" fillId="0" borderId="0" xfId="0" applyFont="1" applyProtection="1"/>
    <xf numFmtId="164" fontId="2" fillId="0" borderId="0" xfId="1" applyNumberFormat="1" applyFont="1" applyAlignment="1" applyProtection="1"/>
    <xf numFmtId="0" fontId="3" fillId="0" borderId="0" xfId="0" applyFont="1" applyAlignment="1" applyProtection="1">
      <alignment horizontal="right"/>
    </xf>
    <xf numFmtId="0" fontId="7" fillId="0" borderId="0" xfId="0" applyFont="1" applyAlignment="1" applyProtection="1">
      <alignment horizontal="center"/>
    </xf>
    <xf numFmtId="0" fontId="2" fillId="0" borderId="0" xfId="0" applyFont="1" applyBorder="1" applyAlignment="1" applyProtection="1">
      <alignment horizontal="center"/>
    </xf>
    <xf numFmtId="0" fontId="8" fillId="0" borderId="0" xfId="0" applyFont="1" applyAlignment="1" applyProtection="1">
      <alignment horizontal="center"/>
    </xf>
    <xf numFmtId="0" fontId="4" fillId="0" borderId="0" xfId="0" applyFont="1" applyBorder="1" applyAlignment="1" applyProtection="1">
      <alignment horizontal="center"/>
    </xf>
    <xf numFmtId="0" fontId="5" fillId="0" borderId="0" xfId="0" applyFont="1" applyBorder="1" applyAlignment="1" applyProtection="1">
      <alignment horizontal="center"/>
    </xf>
    <xf numFmtId="0" fontId="2" fillId="0" borderId="0" xfId="0" applyFont="1" applyBorder="1" applyProtection="1"/>
    <xf numFmtId="164" fontId="2" fillId="0" borderId="0" xfId="1" applyNumberFormat="1" applyFont="1" applyBorder="1" applyAlignment="1" applyProtection="1"/>
    <xf numFmtId="0" fontId="2" fillId="0" borderId="0" xfId="0" applyFont="1" applyBorder="1" applyAlignment="1" applyProtection="1"/>
    <xf numFmtId="166" fontId="7" fillId="0" borderId="0" xfId="0" applyNumberFormat="1" applyFont="1" applyAlignment="1" applyProtection="1">
      <alignment horizontal="left"/>
    </xf>
    <xf numFmtId="0" fontId="2" fillId="0" borderId="0" xfId="0" applyFont="1" applyBorder="1" applyAlignment="1" applyProtection="1">
      <alignment horizontal="right" indent="1"/>
    </xf>
    <xf numFmtId="42" fontId="2" fillId="0" borderId="2" xfId="1" applyNumberFormat="1" applyFont="1" applyBorder="1" applyAlignment="1" applyProtection="1">
      <alignment horizontal="left"/>
    </xf>
    <xf numFmtId="166" fontId="7" fillId="0" borderId="0" xfId="0" applyNumberFormat="1" applyFont="1" applyAlignment="1" applyProtection="1">
      <alignment horizontal="left" indent="1"/>
    </xf>
    <xf numFmtId="166" fontId="7" fillId="0" borderId="0" xfId="0" applyNumberFormat="1" applyFont="1" applyFill="1" applyAlignment="1" applyProtection="1">
      <alignment horizontal="left"/>
    </xf>
    <xf numFmtId="0" fontId="2" fillId="0" borderId="0" xfId="0" applyFont="1" applyFill="1" applyBorder="1" applyProtection="1"/>
    <xf numFmtId="167" fontId="7" fillId="0" borderId="0" xfId="0" applyNumberFormat="1" applyFont="1" applyFill="1" applyAlignment="1" applyProtection="1">
      <alignment horizontal="left" indent="1"/>
    </xf>
    <xf numFmtId="0" fontId="2" fillId="0" borderId="0" xfId="0" applyFont="1" applyFill="1" applyBorder="1" applyAlignment="1" applyProtection="1">
      <alignment horizontal="left" indent="1"/>
    </xf>
    <xf numFmtId="42" fontId="2" fillId="0" borderId="0" xfId="1" applyNumberFormat="1" applyFont="1" applyBorder="1" applyAlignment="1" applyProtection="1">
      <alignment horizontal="left" indent="1"/>
    </xf>
    <xf numFmtId="0" fontId="2" fillId="0" borderId="0" xfId="0" applyFont="1" applyFill="1" applyBorder="1" applyAlignment="1" applyProtection="1">
      <alignment horizontal="right" indent="1"/>
    </xf>
    <xf numFmtId="0" fontId="2" fillId="0" borderId="0" xfId="0" applyFont="1" applyFill="1" applyBorder="1" applyAlignment="1" applyProtection="1">
      <alignment wrapText="1"/>
    </xf>
    <xf numFmtId="166" fontId="7" fillId="0" borderId="0" xfId="0" applyNumberFormat="1" applyFont="1" applyFill="1" applyAlignment="1" applyProtection="1">
      <alignment horizontal="left" indent="1"/>
    </xf>
    <xf numFmtId="0" fontId="1" fillId="0" borderId="0" xfId="0" applyFont="1" applyAlignment="1">
      <alignment horizontal="left" vertical="top" wrapText="1"/>
    </xf>
    <xf numFmtId="0" fontId="1" fillId="0" borderId="1" xfId="0" applyFont="1" applyBorder="1" applyAlignment="1">
      <alignment horizontal="center" vertical="center" wrapText="1"/>
    </xf>
    <xf numFmtId="0" fontId="2" fillId="0" borderId="0" xfId="0" applyFont="1" applyAlignment="1"/>
    <xf numFmtId="42" fontId="2" fillId="0" borderId="0" xfId="0" applyNumberFormat="1" applyFont="1" applyBorder="1" applyAlignment="1" applyProtection="1">
      <alignment horizontal="center"/>
    </xf>
    <xf numFmtId="169" fontId="2" fillId="0" borderId="0" xfId="2" applyNumberFormat="1" applyFont="1" applyBorder="1" applyAlignment="1" applyProtection="1"/>
    <xf numFmtId="42" fontId="2" fillId="0" borderId="0" xfId="1" applyNumberFormat="1" applyFont="1" applyBorder="1" applyAlignment="1" applyProtection="1">
      <alignment horizontal="left"/>
      <protection locked="0"/>
    </xf>
    <xf numFmtId="10" fontId="2" fillId="0" borderId="0" xfId="0" applyNumberFormat="1" applyFont="1"/>
    <xf numFmtId="44" fontId="2" fillId="0" borderId="0" xfId="0" applyNumberFormat="1" applyFont="1"/>
    <xf numFmtId="42" fontId="2" fillId="0" borderId="0" xfId="0" applyNumberFormat="1" applyFont="1"/>
    <xf numFmtId="42" fontId="2" fillId="0" borderId="0" xfId="1" applyNumberFormat="1" applyFont="1" applyBorder="1" applyAlignment="1">
      <alignment horizontal="left" indent="1"/>
    </xf>
    <xf numFmtId="0" fontId="2" fillId="0" borderId="0" xfId="0" applyFont="1" applyAlignment="1"/>
    <xf numFmtId="0" fontId="3" fillId="0" borderId="3" xfId="0" applyFont="1" applyBorder="1" applyAlignment="1" applyProtection="1">
      <alignment horizontal="left"/>
    </xf>
    <xf numFmtId="0" fontId="2" fillId="0" borderId="3" xfId="0" applyFont="1" applyBorder="1" applyAlignment="1" applyProtection="1">
      <alignment horizontal="left"/>
    </xf>
    <xf numFmtId="0" fontId="3" fillId="0" borderId="4" xfId="0" applyFont="1" applyBorder="1" applyAlignment="1" applyProtection="1">
      <alignment horizontal="left"/>
    </xf>
    <xf numFmtId="0" fontId="2" fillId="0" borderId="4" xfId="0" applyFont="1" applyBorder="1" applyAlignment="1" applyProtection="1">
      <alignment horizontal="left"/>
    </xf>
    <xf numFmtId="0" fontId="3" fillId="0" borderId="3" xfId="0" applyFont="1" applyBorder="1" applyAlignment="1" applyProtection="1">
      <alignment horizontal="left"/>
      <protection locked="0"/>
    </xf>
    <xf numFmtId="0" fontId="2" fillId="0" borderId="3" xfId="0" applyFont="1" applyBorder="1" applyAlignment="1" applyProtection="1">
      <alignment horizontal="left"/>
      <protection locked="0"/>
    </xf>
    <xf numFmtId="0" fontId="3" fillId="0" borderId="4" xfId="0" applyFont="1" applyBorder="1" applyAlignment="1" applyProtection="1">
      <alignment horizontal="left"/>
      <protection locked="0"/>
    </xf>
    <xf numFmtId="0" fontId="2" fillId="0" borderId="4" xfId="0" applyFont="1" applyBorder="1" applyAlignment="1" applyProtection="1">
      <alignment horizontal="left"/>
      <protection locked="0"/>
    </xf>
  </cellXfs>
  <cellStyles count="3">
    <cellStyle name="Currency" xfId="1" builtinId="4"/>
    <cellStyle name="Normal" xfId="0" builtinId="0"/>
    <cellStyle name="Percent" xfId="2" builtinId="5"/>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86"/>
  <sheetViews>
    <sheetView tabSelected="1" zoomScale="85" zoomScaleNormal="85" workbookViewId="0"/>
  </sheetViews>
  <sheetFormatPr defaultColWidth="9" defaultRowHeight="15.75" x14ac:dyDescent="0.25"/>
  <cols>
    <col min="1" max="1" width="6.375" style="29" customWidth="1"/>
    <col min="2" max="2" width="31.75" style="4" bestFit="1" customWidth="1"/>
    <col min="3" max="3" width="18.625" style="4" bestFit="1" customWidth="1"/>
    <col min="4" max="6" width="25.25" style="4" customWidth="1"/>
    <col min="7" max="16384" width="9" style="4"/>
  </cols>
  <sheetData>
    <row r="1" spans="1:6" ht="21" customHeight="1" x14ac:dyDescent="0.25">
      <c r="A1" s="42"/>
      <c r="B1" s="43"/>
      <c r="C1" s="43"/>
      <c r="D1" s="44"/>
    </row>
    <row r="2" spans="1:6" ht="21" customHeight="1" x14ac:dyDescent="0.25">
      <c r="A2" s="42"/>
      <c r="B2" s="45" t="s">
        <v>1</v>
      </c>
      <c r="C2" s="77"/>
      <c r="D2" s="78"/>
    </row>
    <row r="3" spans="1:6" ht="21" customHeight="1" x14ac:dyDescent="0.25">
      <c r="A3" s="42"/>
      <c r="B3" s="45" t="s">
        <v>2</v>
      </c>
      <c r="C3" s="79" t="str">
        <f>'Year -1'!C3:D3&amp;", "&amp;'Year -2'!C3:D3&amp;", "&amp;'Year -3'!C3:D3</f>
        <v xml:space="preserve">, , </v>
      </c>
      <c r="D3" s="80"/>
    </row>
    <row r="4" spans="1:6" x14ac:dyDescent="0.25">
      <c r="A4" s="42"/>
      <c r="B4" s="43"/>
      <c r="C4" s="43"/>
      <c r="D4" s="44"/>
    </row>
    <row r="5" spans="1:6" x14ac:dyDescent="0.25">
      <c r="A5" s="46"/>
      <c r="B5" s="47"/>
      <c r="C5" s="47"/>
      <c r="D5" s="47" t="s">
        <v>7</v>
      </c>
      <c r="E5" s="47" t="s">
        <v>94</v>
      </c>
      <c r="F5" s="47"/>
    </row>
    <row r="6" spans="1:6" x14ac:dyDescent="0.25">
      <c r="A6" s="46"/>
      <c r="B6" s="47"/>
      <c r="C6" s="47"/>
      <c r="D6" s="47" t="s">
        <v>49</v>
      </c>
      <c r="E6" s="47" t="s">
        <v>95</v>
      </c>
      <c r="F6" s="47"/>
    </row>
    <row r="7" spans="1:6" x14ac:dyDescent="0.25">
      <c r="A7" s="48" t="s">
        <v>3</v>
      </c>
      <c r="B7" s="49" t="s">
        <v>4</v>
      </c>
      <c r="C7" s="49" t="s">
        <v>5</v>
      </c>
      <c r="D7" s="16" t="s">
        <v>6</v>
      </c>
      <c r="E7" s="16" t="s">
        <v>96</v>
      </c>
      <c r="F7" s="16" t="s">
        <v>7</v>
      </c>
    </row>
    <row r="8" spans="1:6" x14ac:dyDescent="0.25">
      <c r="A8" s="46"/>
      <c r="B8" s="47"/>
      <c r="C8" s="47"/>
      <c r="D8" s="47" t="s">
        <v>8</v>
      </c>
      <c r="E8" s="47" t="s">
        <v>97</v>
      </c>
      <c r="F8" s="47" t="s">
        <v>98</v>
      </c>
    </row>
    <row r="9" spans="1:6" x14ac:dyDescent="0.25">
      <c r="A9" s="42"/>
      <c r="B9" s="50" t="s">
        <v>9</v>
      </c>
      <c r="C9" s="51"/>
      <c r="D9" s="52"/>
    </row>
    <row r="10" spans="1:6" x14ac:dyDescent="0.25">
      <c r="A10" s="54">
        <v>1</v>
      </c>
      <c r="B10" s="51" t="s">
        <v>10</v>
      </c>
      <c r="C10" s="51" t="s">
        <v>11</v>
      </c>
      <c r="D10" s="41">
        <f>ROUND(AVERAGE('Year -1'!D10,'Year -2'!D10,'Year -3'!D10),4)</f>
        <v>0</v>
      </c>
      <c r="E10" s="41">
        <f>ROUND(AVERAGE('Year -1'!E10,'Year -2'!E10,'Year -3'!E10),4)</f>
        <v>0</v>
      </c>
      <c r="F10" s="41">
        <f>D10-E10</f>
        <v>0</v>
      </c>
    </row>
    <row r="11" spans="1:6" x14ac:dyDescent="0.25">
      <c r="A11" s="54">
        <v>2</v>
      </c>
      <c r="B11" s="51" t="s">
        <v>12</v>
      </c>
      <c r="C11" s="51" t="s">
        <v>11</v>
      </c>
      <c r="D11" s="41">
        <f>ROUND(AVERAGE('Year -1'!D11,'Year -2'!D11,'Year -3'!D11),4)</f>
        <v>0</v>
      </c>
      <c r="E11" s="41">
        <f>ROUND(AVERAGE('Year -1'!E11,'Year -2'!E11,'Year -3'!E11),4)</f>
        <v>0</v>
      </c>
      <c r="F11" s="41">
        <f t="shared" ref="F11:F13" si="0">D11-E11</f>
        <v>0</v>
      </c>
    </row>
    <row r="12" spans="1:6" x14ac:dyDescent="0.25">
      <c r="A12" s="54">
        <v>3</v>
      </c>
      <c r="B12" s="51" t="s">
        <v>13</v>
      </c>
      <c r="C12" s="51" t="s">
        <v>11</v>
      </c>
      <c r="D12" s="41">
        <f>ROUND(AVERAGE('Year -1'!D12,'Year -2'!D12,'Year -3'!D12),4)</f>
        <v>0</v>
      </c>
      <c r="E12" s="41">
        <f>ROUND(AVERAGE('Year -1'!E12,'Year -2'!E12,'Year -3'!E12),4)</f>
        <v>0</v>
      </c>
      <c r="F12" s="41">
        <f t="shared" si="0"/>
        <v>0</v>
      </c>
    </row>
    <row r="13" spans="1:6" x14ac:dyDescent="0.25">
      <c r="A13" s="54">
        <v>4</v>
      </c>
      <c r="B13" s="51" t="s">
        <v>14</v>
      </c>
      <c r="C13" s="51" t="s">
        <v>11</v>
      </c>
      <c r="D13" s="41">
        <f>ROUND(AVERAGE('Year -1'!D13,'Year -2'!D13,'Year -3'!D13),4)</f>
        <v>0</v>
      </c>
      <c r="E13" s="41">
        <f>ROUND(AVERAGE('Year -1'!E13,'Year -2'!E13,'Year -3'!E13),4)</f>
        <v>0</v>
      </c>
      <c r="F13" s="41">
        <f t="shared" si="0"/>
        <v>0</v>
      </c>
    </row>
    <row r="14" spans="1:6" x14ac:dyDescent="0.25">
      <c r="A14" s="54">
        <v>5</v>
      </c>
      <c r="B14" s="51" t="s">
        <v>15</v>
      </c>
      <c r="C14" s="51" t="s">
        <v>11</v>
      </c>
      <c r="D14" s="41">
        <f>ROUND(AVERAGE('Year -1'!D14,'Year -2'!D14,'Year -3'!D14),4)</f>
        <v>0</v>
      </c>
      <c r="E14" s="41">
        <f>ROUND(AVERAGE('Year -1'!E14,'Year -2'!E14,'Year -3'!E14),4)</f>
        <v>0</v>
      </c>
      <c r="F14" s="41">
        <f>D14-E14</f>
        <v>0</v>
      </c>
    </row>
    <row r="15" spans="1:6" x14ac:dyDescent="0.25">
      <c r="A15" s="54">
        <v>6</v>
      </c>
      <c r="B15" s="55" t="s">
        <v>16</v>
      </c>
      <c r="C15" s="51" t="s">
        <v>17</v>
      </c>
      <c r="D15" s="56">
        <f>D10+D11+D12-D13-D14</f>
        <v>0</v>
      </c>
      <c r="E15" s="56">
        <f>E10+E11+E12-E13-E14</f>
        <v>0</v>
      </c>
      <c r="F15" s="56">
        <f>F10+F11+F12-F13-F14</f>
        <v>0</v>
      </c>
    </row>
    <row r="16" spans="1:6" x14ac:dyDescent="0.25">
      <c r="A16" s="57"/>
      <c r="B16" s="51"/>
      <c r="C16" s="51"/>
      <c r="D16" s="53"/>
    </row>
    <row r="17" spans="1:9" x14ac:dyDescent="0.25">
      <c r="A17" s="54">
        <v>7</v>
      </c>
      <c r="B17" s="51" t="s">
        <v>18</v>
      </c>
      <c r="C17" s="51" t="s">
        <v>19</v>
      </c>
      <c r="D17" s="70" t="str">
        <f>IFERROR(D18/D15,"N/A")</f>
        <v>N/A</v>
      </c>
      <c r="E17" s="4" t="s">
        <v>20</v>
      </c>
      <c r="F17" s="70" t="str">
        <f>IFERROR(F18/F15,"N/A")</f>
        <v>N/A</v>
      </c>
    </row>
    <row r="18" spans="1:9" x14ac:dyDescent="0.25">
      <c r="A18" s="54">
        <v>8</v>
      </c>
      <c r="B18" s="51" t="s">
        <v>21</v>
      </c>
      <c r="C18" s="51" t="s">
        <v>22</v>
      </c>
      <c r="D18" s="69">
        <f>ROUND(AVERAGE('Year -1'!D18,'Year -2'!D18,'Year -3'!D18),3)</f>
        <v>0</v>
      </c>
      <c r="E18" s="4" t="s">
        <v>20</v>
      </c>
      <c r="F18" s="69">
        <f>ROUND(AVERAGE('Year -1'!F18,'Year -2'!F18,'Year -3'!F18),3)</f>
        <v>0</v>
      </c>
    </row>
    <row r="19" spans="1:9" x14ac:dyDescent="0.25">
      <c r="A19" s="57"/>
      <c r="B19" s="51"/>
      <c r="C19" s="51"/>
      <c r="D19" s="53"/>
    </row>
    <row r="20" spans="1:9" x14ac:dyDescent="0.25">
      <c r="A20" s="54">
        <v>9</v>
      </c>
      <c r="B20" s="51" t="s">
        <v>23</v>
      </c>
      <c r="C20" s="51" t="s">
        <v>11</v>
      </c>
      <c r="D20" s="70" t="str">
        <f>IFERROR(ROUND(AVERAGE(('Year -1'!D26-'Year -1'!D23)*'Year -1'!D20,('Year -2'!D26-'Year -2'!D23)*'Year -2'!D20,('Year -3'!D26-'Year -3'!D23)*'Year -3'!D20)/(D26-D23),6),"N/A")</f>
        <v>N/A</v>
      </c>
      <c r="E20" s="4" t="s">
        <v>20</v>
      </c>
      <c r="F20" s="70" t="str">
        <f>IFERROR(ROUND(AVERAGE(('Year -1'!F26-'Year -1'!F23)*'Year -1'!F20,('Year -2'!F26-'Year -2'!F23)*'Year -2'!F20,('Year -3'!F26-'Year -3'!F23)*'Year -3'!F20)/(F26-F23),6),"N/A")</f>
        <v>N/A</v>
      </c>
    </row>
    <row r="21" spans="1:9" x14ac:dyDescent="0.25">
      <c r="A21" s="54">
        <v>10</v>
      </c>
      <c r="B21" s="51" t="s">
        <v>24</v>
      </c>
      <c r="C21" s="51" t="s">
        <v>11</v>
      </c>
      <c r="D21" s="70" t="str">
        <f>IFERROR(ROUND(AVERAGE(('Year -1'!D26-'Year -1'!D23)*'Year -1'!D21,('Year -2'!D26-'Year -2'!D23)*'Year -2'!D21,('Year -3'!D26-'Year -3'!D23)*'Year -3'!D21)/(D26-D23),6),"N/A")</f>
        <v>N/A</v>
      </c>
      <c r="E21" s="4" t="s">
        <v>20</v>
      </c>
      <c r="F21" s="70" t="str">
        <f>IFERROR(ROUND(AVERAGE(('Year -1'!F26-'Year -1'!F23)*'Year -1'!F21,('Year -2'!F26-'Year -2'!F23)*'Year -2'!F21,('Year -3'!F26-'Year -3'!F23)*'Year -3'!F21)/(F26-F23),6),"N/A")</f>
        <v>N/A</v>
      </c>
    </row>
    <row r="22" spans="1:9" x14ac:dyDescent="0.25">
      <c r="A22" s="54">
        <v>11</v>
      </c>
      <c r="B22" s="51" t="s">
        <v>25</v>
      </c>
      <c r="C22" s="51" t="s">
        <v>26</v>
      </c>
      <c r="D22" s="70" t="str">
        <f>IFERROR(ROUND((D$20+D$21)/(1+D$20),6),"N/A")</f>
        <v>N/A</v>
      </c>
      <c r="E22" s="40" t="s">
        <v>20</v>
      </c>
      <c r="F22" s="70" t="str">
        <f>IFERROR(ROUND((F$20+F$21)/(1+F$20),6),"N/A")</f>
        <v>N/A</v>
      </c>
    </row>
    <row r="23" spans="1:9" x14ac:dyDescent="0.25">
      <c r="A23" s="54">
        <v>12</v>
      </c>
      <c r="B23" s="51" t="s">
        <v>27</v>
      </c>
      <c r="C23" s="51" t="s">
        <v>11</v>
      </c>
      <c r="D23" s="41">
        <f>ROUND(AVERAGE('Year -1'!D23,'Year -2'!D23,'Year -3'!D23),4)</f>
        <v>0</v>
      </c>
      <c r="E23" s="41">
        <f>ROUND(AVERAGE('Year -1'!E23,'Year -2'!E23,'Year -3'!E23),4)</f>
        <v>0</v>
      </c>
      <c r="F23" s="41">
        <f>D23-E23</f>
        <v>0</v>
      </c>
    </row>
    <row r="24" spans="1:9" x14ac:dyDescent="0.25">
      <c r="A24" s="54">
        <v>13</v>
      </c>
      <c r="B24" s="51" t="s">
        <v>28</v>
      </c>
      <c r="C24" s="51" t="s">
        <v>11</v>
      </c>
      <c r="D24" s="41">
        <f>ROUND(AVERAGE('Year -1'!D24,'Year -2'!D24,'Year -3'!D24),4)</f>
        <v>0</v>
      </c>
      <c r="E24" s="41">
        <f>ROUND(AVERAGE('Year -1'!E24,'Year -2'!E24,'Year -3'!E24),4)</f>
        <v>0</v>
      </c>
      <c r="F24" s="41">
        <f>D24-E24</f>
        <v>0</v>
      </c>
    </row>
    <row r="25" spans="1:9" x14ac:dyDescent="0.25">
      <c r="A25" s="57"/>
      <c r="B25" s="51"/>
      <c r="C25" s="51"/>
      <c r="D25" s="53"/>
    </row>
    <row r="26" spans="1:9" x14ac:dyDescent="0.25">
      <c r="A26" s="54">
        <v>14</v>
      </c>
      <c r="B26" s="47" t="s">
        <v>65</v>
      </c>
      <c r="C26" s="47" t="s">
        <v>82</v>
      </c>
      <c r="D26" s="69">
        <f>ROUND(AVERAGE('Year -1'!D26,'Year -2'!D26,'Year -3'!D26),4)</f>
        <v>0</v>
      </c>
      <c r="E26" s="4" t="s">
        <v>20</v>
      </c>
      <c r="F26" s="69">
        <f>ROUND(AVERAGE('Year -1'!F26,'Year -2'!F26,'Year -3'!F26),4)</f>
        <v>0</v>
      </c>
    </row>
    <row r="27" spans="1:9" x14ac:dyDescent="0.25">
      <c r="A27" s="57"/>
      <c r="B27" s="51"/>
      <c r="C27" s="47"/>
      <c r="D27" s="53"/>
      <c r="I27" s="24"/>
    </row>
    <row r="28" spans="1:9" x14ac:dyDescent="0.25">
      <c r="A28" s="57"/>
      <c r="B28" s="50" t="s">
        <v>31</v>
      </c>
      <c r="C28" s="51"/>
      <c r="D28" s="53"/>
    </row>
    <row r="29" spans="1:9" x14ac:dyDescent="0.25">
      <c r="A29" s="54">
        <v>15</v>
      </c>
      <c r="B29" s="51" t="s">
        <v>32</v>
      </c>
      <c r="C29" s="51" t="s">
        <v>11</v>
      </c>
      <c r="D29" s="41">
        <f>ROUND(AVERAGE('Year -1'!D29,'Year -2'!D29,'Year -3'!D29),4)</f>
        <v>0</v>
      </c>
      <c r="E29" s="41">
        <f>ROUND(AVERAGE('Year -1'!E29,'Year -2'!E29,'Year -3'!E29),4)</f>
        <v>0</v>
      </c>
      <c r="F29" s="41">
        <f>D29-E29</f>
        <v>0</v>
      </c>
    </row>
    <row r="30" spans="1:9" x14ac:dyDescent="0.25">
      <c r="A30" s="54">
        <v>16</v>
      </c>
      <c r="B30" s="51" t="s">
        <v>33</v>
      </c>
      <c r="C30" s="51" t="s">
        <v>11</v>
      </c>
      <c r="D30" s="41">
        <f>ROUND(AVERAGE('Year -1'!D30,'Year -2'!D30,'Year -3'!D30),4)</f>
        <v>0</v>
      </c>
      <c r="E30" s="41">
        <f>ROUND(AVERAGE('Year -1'!E30,'Year -2'!E30,'Year -3'!E30),4)</f>
        <v>0</v>
      </c>
      <c r="F30" s="41">
        <f>D30-E30</f>
        <v>0</v>
      </c>
    </row>
    <row r="31" spans="1:9" x14ac:dyDescent="0.25">
      <c r="A31" s="54" t="s">
        <v>68</v>
      </c>
      <c r="B31" s="51" t="s">
        <v>69</v>
      </c>
      <c r="C31" s="51" t="s">
        <v>77</v>
      </c>
      <c r="D31" s="41">
        <f>'Year -1'!D31</f>
        <v>0</v>
      </c>
      <c r="E31" s="41">
        <f>'Year -1'!E31</f>
        <v>0</v>
      </c>
      <c r="F31" s="41">
        <f t="shared" ref="F31" si="1">D31-E31</f>
        <v>0</v>
      </c>
    </row>
    <row r="32" spans="1:9" x14ac:dyDescent="0.25">
      <c r="A32" s="54">
        <v>17</v>
      </c>
      <c r="B32" s="51" t="s">
        <v>34</v>
      </c>
      <c r="C32" s="51" t="s">
        <v>11</v>
      </c>
      <c r="D32" s="41">
        <f>ROUND(AVERAGE('Year -1'!D32,'Year -2'!D32,'Year -3'!D32),4)</f>
        <v>0</v>
      </c>
      <c r="E32" s="41">
        <f>ROUND(AVERAGE('Year -1'!E32,'Year -2'!E32,'Year -3'!E32),4)</f>
        <v>0</v>
      </c>
      <c r="F32" s="41">
        <f>D32-E32</f>
        <v>0</v>
      </c>
    </row>
    <row r="33" spans="1:6" x14ac:dyDescent="0.25">
      <c r="A33" s="54">
        <v>18</v>
      </c>
      <c r="B33" s="51" t="s">
        <v>35</v>
      </c>
      <c r="C33" s="51" t="s">
        <v>11</v>
      </c>
      <c r="D33" s="41">
        <f>ROUND(AVERAGE('Year -1'!D33,'Year -2'!D33,'Year -3'!D33),4)</f>
        <v>0</v>
      </c>
      <c r="E33" s="41">
        <f>ROUND(AVERAGE('Year -1'!E33,'Year -2'!E33,'Year -3'!E33),4)</f>
        <v>0</v>
      </c>
      <c r="F33" s="41">
        <f>D33-E33</f>
        <v>0</v>
      </c>
    </row>
    <row r="34" spans="1:6" x14ac:dyDescent="0.25">
      <c r="A34" s="54">
        <v>19</v>
      </c>
      <c r="B34" s="51" t="s">
        <v>36</v>
      </c>
      <c r="C34" s="51" t="s">
        <v>11</v>
      </c>
      <c r="D34" s="41">
        <f>ROUND(AVERAGE('Year -1'!D34,'Year -2'!D34,'Year -3'!D34),4)</f>
        <v>0</v>
      </c>
      <c r="E34" s="41">
        <f>ROUND(AVERAGE('Year -1'!E34,'Year -2'!E34,'Year -3'!E34),4)</f>
        <v>0</v>
      </c>
      <c r="F34" s="41">
        <f>D34-E34</f>
        <v>0</v>
      </c>
    </row>
    <row r="35" spans="1:6" x14ac:dyDescent="0.25">
      <c r="A35" s="54">
        <v>20</v>
      </c>
      <c r="B35" s="55" t="s">
        <v>37</v>
      </c>
      <c r="C35" s="51" t="s">
        <v>70</v>
      </c>
      <c r="D35" s="56">
        <f>SUM(D$29:D$34)-D31</f>
        <v>0</v>
      </c>
      <c r="E35" s="56">
        <f>SUM(E$29:E$34)-E31</f>
        <v>0</v>
      </c>
      <c r="F35" s="56">
        <f>SUM(F$29:F$34)-F31</f>
        <v>0</v>
      </c>
    </row>
    <row r="36" spans="1:6" x14ac:dyDescent="0.25">
      <c r="A36" s="54"/>
      <c r="B36" s="55"/>
      <c r="C36" s="51"/>
      <c r="D36" s="41"/>
    </row>
    <row r="37" spans="1:6" x14ac:dyDescent="0.25">
      <c r="A37" s="57" t="s">
        <v>86</v>
      </c>
      <c r="B37" s="51" t="s">
        <v>92</v>
      </c>
      <c r="C37" s="51" t="s">
        <v>11</v>
      </c>
      <c r="D37" s="41">
        <f>ROUND(AVERAGE('Year -1'!D37,'Year -2'!D37,'Year -3'!D37),4)</f>
        <v>0</v>
      </c>
      <c r="E37" s="4" t="s">
        <v>20</v>
      </c>
      <c r="F37" s="74">
        <f>D37</f>
        <v>0</v>
      </c>
    </row>
    <row r="38" spans="1:6" x14ac:dyDescent="0.25">
      <c r="A38" s="57"/>
      <c r="B38" s="51"/>
      <c r="C38" s="51"/>
      <c r="D38" s="53"/>
    </row>
    <row r="39" spans="1:6" x14ac:dyDescent="0.25">
      <c r="A39" s="54">
        <v>21</v>
      </c>
      <c r="B39" s="55" t="s">
        <v>64</v>
      </c>
      <c r="C39" s="51" t="s">
        <v>91</v>
      </c>
      <c r="D39" s="69">
        <f>D$26+D$35-D37</f>
        <v>0</v>
      </c>
      <c r="E39" s="4" t="s">
        <v>20</v>
      </c>
      <c r="F39" s="69">
        <f>F$26+F$35-F37</f>
        <v>0</v>
      </c>
    </row>
    <row r="40" spans="1:6" x14ac:dyDescent="0.25">
      <c r="A40" s="57"/>
      <c r="B40" s="51"/>
      <c r="C40" s="51"/>
      <c r="D40" s="53"/>
    </row>
    <row r="41" spans="1:6" x14ac:dyDescent="0.25">
      <c r="A41" s="57"/>
      <c r="B41" s="50" t="s">
        <v>38</v>
      </c>
      <c r="C41" s="51"/>
      <c r="D41" s="53"/>
    </row>
    <row r="42" spans="1:6" x14ac:dyDescent="0.25">
      <c r="A42" s="58">
        <v>22</v>
      </c>
      <c r="B42" s="59" t="s">
        <v>67</v>
      </c>
      <c r="C42" s="59" t="s">
        <v>11</v>
      </c>
      <c r="D42" s="41">
        <f>SUM(D$43:D$45)</f>
        <v>0</v>
      </c>
      <c r="E42" s="41">
        <f>SUM(E$43:E$45)</f>
        <v>0</v>
      </c>
      <c r="F42" s="41">
        <f>SUM(F$43:F$45)</f>
        <v>0</v>
      </c>
    </row>
    <row r="43" spans="1:6" x14ac:dyDescent="0.25">
      <c r="A43" s="60">
        <v>22.1</v>
      </c>
      <c r="B43" s="61" t="s">
        <v>56</v>
      </c>
      <c r="C43" s="59" t="s">
        <v>11</v>
      </c>
      <c r="D43" s="62">
        <f>ROUND(AVERAGE('Year -1'!D43,'Year -2'!D43,'Year -3'!D43),4)</f>
        <v>0</v>
      </c>
      <c r="E43" s="62">
        <f>ROUND(AVERAGE('Year -1'!E43,'Year -2'!E43,'Year -3'!E43),4)</f>
        <v>0</v>
      </c>
      <c r="F43" s="62">
        <f>D43-E43</f>
        <v>0</v>
      </c>
    </row>
    <row r="44" spans="1:6" x14ac:dyDescent="0.25">
      <c r="A44" s="60">
        <v>22.2</v>
      </c>
      <c r="B44" s="61" t="s">
        <v>66</v>
      </c>
      <c r="C44" s="59" t="s">
        <v>11</v>
      </c>
      <c r="D44" s="62">
        <f>ROUND(AVERAGE('Year -1'!D44,'Year -2'!D44,'Year -3'!D44),4)</f>
        <v>0</v>
      </c>
      <c r="E44" s="62">
        <f>ROUND(AVERAGE('Year -1'!E44,'Year -2'!E44,'Year -3'!E44),4)</f>
        <v>0</v>
      </c>
      <c r="F44" s="62">
        <f t="shared" ref="F44:F45" si="2">D44-E44</f>
        <v>0</v>
      </c>
    </row>
    <row r="45" spans="1:6" x14ac:dyDescent="0.25">
      <c r="A45" s="60">
        <v>22.3</v>
      </c>
      <c r="B45" s="61" t="s">
        <v>57</v>
      </c>
      <c r="C45" s="59" t="s">
        <v>11</v>
      </c>
      <c r="D45" s="62">
        <f>ROUND(AVERAGE('Year -1'!D45,'Year -2'!D45,'Year -3'!D45),4)</f>
        <v>0</v>
      </c>
      <c r="E45" s="62">
        <f>ROUND(AVERAGE('Year -1'!E45,'Year -2'!E45,'Year -3'!E45),4)</f>
        <v>0</v>
      </c>
      <c r="F45" s="62">
        <f t="shared" si="2"/>
        <v>0</v>
      </c>
    </row>
    <row r="46" spans="1:6" x14ac:dyDescent="0.25">
      <c r="A46" s="58">
        <v>23</v>
      </c>
      <c r="B46" s="59" t="s">
        <v>39</v>
      </c>
      <c r="C46" s="59" t="s">
        <v>11</v>
      </c>
      <c r="D46" s="41">
        <f>ROUND(AVERAGE('Year -1'!D46,'Year -2'!D46,'Year -3'!D46),4)</f>
        <v>0</v>
      </c>
      <c r="E46" s="41">
        <f>ROUND(AVERAGE('Year -1'!E46,'Year -2'!E46,'Year -3'!E46),4)</f>
        <v>0</v>
      </c>
      <c r="F46" s="41">
        <f>D46-E46</f>
        <v>0</v>
      </c>
    </row>
    <row r="47" spans="1:6" x14ac:dyDescent="0.25">
      <c r="A47" s="58">
        <v>24</v>
      </c>
      <c r="B47" s="59" t="s">
        <v>40</v>
      </c>
      <c r="C47" s="59" t="s">
        <v>11</v>
      </c>
      <c r="D47" s="41">
        <f>ROUND(AVERAGE('Year -1'!D47,'Year -2'!D47,'Year -3'!D47),4)</f>
        <v>0</v>
      </c>
      <c r="E47" s="41">
        <f>ROUND(AVERAGE('Year -1'!E47,'Year -2'!E47,'Year -3'!E47),4)</f>
        <v>0</v>
      </c>
      <c r="F47" s="41">
        <f>D47-E47</f>
        <v>0</v>
      </c>
    </row>
    <row r="48" spans="1:6" x14ac:dyDescent="0.25">
      <c r="A48" s="58">
        <v>25</v>
      </c>
      <c r="B48" s="59" t="s">
        <v>41</v>
      </c>
      <c r="C48" s="59" t="s">
        <v>11</v>
      </c>
      <c r="D48" s="41">
        <f>SUM(D$49:D$53)</f>
        <v>0</v>
      </c>
      <c r="E48" s="41">
        <f>SUM(E$49:E$53)</f>
        <v>0</v>
      </c>
      <c r="F48" s="41">
        <f>SUM(F$49:F$53)</f>
        <v>0</v>
      </c>
    </row>
    <row r="49" spans="1:6" x14ac:dyDescent="0.25">
      <c r="A49" s="60">
        <v>25.1</v>
      </c>
      <c r="B49" s="61" t="s">
        <v>58</v>
      </c>
      <c r="C49" s="59" t="s">
        <v>11</v>
      </c>
      <c r="D49" s="62">
        <f>ROUND(AVERAGE('Year -1'!D49,'Year -2'!D49,'Year -3'!D49),4)</f>
        <v>0</v>
      </c>
      <c r="E49" s="62">
        <f>ROUND(AVERAGE('Year -1'!E49,'Year -2'!E49,'Year -3'!E49),4)</f>
        <v>0</v>
      </c>
      <c r="F49" s="62">
        <f t="shared" ref="F49:F53" si="3">D49-E49</f>
        <v>0</v>
      </c>
    </row>
    <row r="50" spans="1:6" x14ac:dyDescent="0.25">
      <c r="A50" s="60">
        <v>25.2</v>
      </c>
      <c r="B50" s="61" t="s">
        <v>78</v>
      </c>
      <c r="C50" s="59" t="s">
        <v>11</v>
      </c>
      <c r="D50" s="62">
        <f>ROUND(AVERAGE('Year -1'!D50,'Year -2'!D50,'Year -3'!D50),4)</f>
        <v>0</v>
      </c>
      <c r="E50" s="62">
        <f>ROUND(AVERAGE('Year -1'!E50,'Year -2'!E50,'Year -3'!E50),4)</f>
        <v>0</v>
      </c>
      <c r="F50" s="62">
        <f t="shared" si="3"/>
        <v>0</v>
      </c>
    </row>
    <row r="51" spans="1:6" x14ac:dyDescent="0.25">
      <c r="A51" s="60">
        <v>25.3</v>
      </c>
      <c r="B51" s="61" t="s">
        <v>79</v>
      </c>
      <c r="C51" s="59" t="s">
        <v>11</v>
      </c>
      <c r="D51" s="62">
        <f>ROUND(AVERAGE('Year -1'!D51,'Year -2'!D51,'Year -3'!D51),4)</f>
        <v>0</v>
      </c>
      <c r="E51" s="62">
        <f>ROUND(AVERAGE('Year -1'!E51,'Year -2'!E51,'Year -3'!E51),4)</f>
        <v>0</v>
      </c>
      <c r="F51" s="62">
        <f t="shared" si="3"/>
        <v>0</v>
      </c>
    </row>
    <row r="52" spans="1:6" x14ac:dyDescent="0.25">
      <c r="A52" s="60">
        <v>25.4</v>
      </c>
      <c r="B52" s="61" t="s">
        <v>80</v>
      </c>
      <c r="C52" s="59" t="s">
        <v>11</v>
      </c>
      <c r="D52" s="62">
        <f>ROUND(AVERAGE('Year -1'!D52,'Year -2'!D52,'Year -3'!D52),4)</f>
        <v>0</v>
      </c>
      <c r="E52" s="62">
        <f>ROUND(AVERAGE('Year -1'!E52,'Year -2'!E52,'Year -3'!E52),4)</f>
        <v>0</v>
      </c>
      <c r="F52" s="62">
        <f t="shared" si="3"/>
        <v>0</v>
      </c>
    </row>
    <row r="53" spans="1:6" x14ac:dyDescent="0.25">
      <c r="A53" s="60">
        <v>25.5</v>
      </c>
      <c r="B53" s="61" t="s">
        <v>59</v>
      </c>
      <c r="C53" s="59" t="s">
        <v>11</v>
      </c>
      <c r="D53" s="62">
        <f>ROUND(AVERAGE('Year -1'!D53,'Year -2'!D53,'Year -3'!D53),4)</f>
        <v>0</v>
      </c>
      <c r="E53" s="62">
        <f>ROUND(AVERAGE('Year -1'!E53,'Year -2'!E53,'Year -3'!E53),4)</f>
        <v>0</v>
      </c>
      <c r="F53" s="62">
        <f t="shared" si="3"/>
        <v>0</v>
      </c>
    </row>
    <row r="54" spans="1:6" x14ac:dyDescent="0.25">
      <c r="A54" s="58">
        <v>26</v>
      </c>
      <c r="B54" s="59" t="s">
        <v>42</v>
      </c>
      <c r="C54" s="59" t="s">
        <v>11</v>
      </c>
      <c r="D54" s="41">
        <f t="shared" ref="D54" si="4">SUM(D$55:D$58)</f>
        <v>0</v>
      </c>
      <c r="E54" s="41">
        <f>SUM(E$55:E$58)</f>
        <v>0</v>
      </c>
      <c r="F54" s="41">
        <f>SUM(F$55:F$58)</f>
        <v>0</v>
      </c>
    </row>
    <row r="55" spans="1:6" x14ac:dyDescent="0.25">
      <c r="A55" s="60">
        <v>26.1</v>
      </c>
      <c r="B55" s="61" t="s">
        <v>60</v>
      </c>
      <c r="C55" s="59" t="s">
        <v>11</v>
      </c>
      <c r="D55" s="62">
        <f>ROUND(AVERAGE('Year -1'!D55,'Year -2'!D55,'Year -3'!D55),4)</f>
        <v>0</v>
      </c>
      <c r="E55" s="62">
        <f>ROUND(AVERAGE('Year -1'!E55,'Year -2'!E55,'Year -3'!E55),4)</f>
        <v>0</v>
      </c>
      <c r="F55" s="62">
        <f t="shared" ref="F55:F58" si="5">D55-E55</f>
        <v>0</v>
      </c>
    </row>
    <row r="56" spans="1:6" x14ac:dyDescent="0.25">
      <c r="A56" s="60">
        <v>26.2</v>
      </c>
      <c r="B56" s="61" t="s">
        <v>61</v>
      </c>
      <c r="C56" s="59" t="s">
        <v>11</v>
      </c>
      <c r="D56" s="62">
        <f>ROUND(AVERAGE('Year -1'!D56,'Year -2'!D56,'Year -3'!D56),4)</f>
        <v>0</v>
      </c>
      <c r="E56" s="62">
        <f>ROUND(AVERAGE('Year -1'!E56,'Year -2'!E56,'Year -3'!E56),4)</f>
        <v>0</v>
      </c>
      <c r="F56" s="62">
        <f t="shared" si="5"/>
        <v>0</v>
      </c>
    </row>
    <row r="57" spans="1:6" x14ac:dyDescent="0.25">
      <c r="A57" s="60">
        <v>26.3</v>
      </c>
      <c r="B57" s="61" t="s">
        <v>62</v>
      </c>
      <c r="C57" s="59" t="s">
        <v>11</v>
      </c>
      <c r="D57" s="62">
        <f>ROUND(AVERAGE('Year -1'!D57,'Year -2'!D57,'Year -3'!D57),4)</f>
        <v>0</v>
      </c>
      <c r="E57" s="62">
        <f>ROUND(AVERAGE('Year -1'!E57,'Year -2'!E57,'Year -3'!E57),4)</f>
        <v>0</v>
      </c>
      <c r="F57" s="62">
        <f t="shared" si="5"/>
        <v>0</v>
      </c>
    </row>
    <row r="58" spans="1:6" x14ac:dyDescent="0.25">
      <c r="A58" s="60">
        <v>26.4</v>
      </c>
      <c r="B58" s="61" t="s">
        <v>63</v>
      </c>
      <c r="C58" s="59" t="s">
        <v>11</v>
      </c>
      <c r="D58" s="62">
        <f>ROUND(AVERAGE('Year -1'!D58,'Year -2'!D58,'Year -3'!D58),4)</f>
        <v>0</v>
      </c>
      <c r="E58" s="62">
        <f>ROUND(AVERAGE('Year -1'!E58,'Year -2'!E58,'Year -3'!E58),4)</f>
        <v>0</v>
      </c>
      <c r="F58" s="62">
        <f t="shared" si="5"/>
        <v>0</v>
      </c>
    </row>
    <row r="59" spans="1:6" x14ac:dyDescent="0.25">
      <c r="A59" s="58">
        <v>27</v>
      </c>
      <c r="B59" s="59" t="s">
        <v>43</v>
      </c>
      <c r="C59" s="59" t="s">
        <v>11</v>
      </c>
      <c r="D59" s="41">
        <f>ROUND(AVERAGE('Year -1'!D59,'Year -2'!D59,'Year -3'!D59),4)</f>
        <v>0</v>
      </c>
      <c r="E59" s="41">
        <f>ROUND(AVERAGE('Year -1'!E59,'Year -2'!E59,'Year -3'!E59),4)</f>
        <v>0</v>
      </c>
      <c r="F59" s="41">
        <f>D59-E59</f>
        <v>0</v>
      </c>
    </row>
    <row r="60" spans="1:6" x14ac:dyDescent="0.25">
      <c r="A60" s="58">
        <v>28</v>
      </c>
      <c r="B60" s="59" t="s">
        <v>44</v>
      </c>
      <c r="C60" s="59" t="s">
        <v>11</v>
      </c>
      <c r="D60" s="41">
        <f>ROUND(AVERAGE('Year -1'!D60,'Year -2'!D60,'Year -3'!D60),4)</f>
        <v>0</v>
      </c>
      <c r="E60" s="41">
        <f>ROUND(AVERAGE('Year -1'!E60,'Year -2'!E60,'Year -3'!E60),4)</f>
        <v>0</v>
      </c>
      <c r="F60" s="41">
        <f t="shared" ref="F60:F61" si="6">D60-E60</f>
        <v>0</v>
      </c>
    </row>
    <row r="61" spans="1:6" x14ac:dyDescent="0.25">
      <c r="A61" s="58">
        <v>29</v>
      </c>
      <c r="B61" s="59" t="s">
        <v>45</v>
      </c>
      <c r="C61" s="59" t="s">
        <v>11</v>
      </c>
      <c r="D61" s="41">
        <f>ROUND(AVERAGE('Year -1'!D61,'Year -2'!D61,'Year -3'!D61),4)</f>
        <v>0</v>
      </c>
      <c r="E61" s="41">
        <f>ROUND(AVERAGE('Year -1'!E61,'Year -2'!E61,'Year -3'!E61),4)</f>
        <v>0</v>
      </c>
      <c r="F61" s="41">
        <f t="shared" si="6"/>
        <v>0</v>
      </c>
    </row>
    <row r="62" spans="1:6" x14ac:dyDescent="0.25">
      <c r="A62" s="58">
        <v>30</v>
      </c>
      <c r="B62" s="63" t="s">
        <v>46</v>
      </c>
      <c r="C62" s="64" t="s">
        <v>47</v>
      </c>
      <c r="D62" s="56">
        <f>D$42+D$46+D$47+D$48+D$54+D$59+D$60-D$61</f>
        <v>0</v>
      </c>
      <c r="E62" s="56">
        <f>E$42+E$46+E$47+E$48+E$54+E$59+E$60-E$61</f>
        <v>0</v>
      </c>
      <c r="F62" s="56">
        <f>F$42+F$46+F$47+F$48+F$54+F$59+F$60-F$61</f>
        <v>0</v>
      </c>
    </row>
    <row r="63" spans="1:6" x14ac:dyDescent="0.25">
      <c r="A63" s="65"/>
      <c r="B63" s="59"/>
      <c r="C63" s="59"/>
      <c r="D63" s="53"/>
    </row>
    <row r="64" spans="1:6" x14ac:dyDescent="0.25">
      <c r="A64" s="65">
        <v>31</v>
      </c>
      <c r="B64" s="59" t="str">
        <f>"Earnings Variance from "&amp;TEXT(D17,"0.00%")</f>
        <v>Earnings Variance from N/A</v>
      </c>
      <c r="C64" s="59" t="s">
        <v>48</v>
      </c>
      <c r="D64" s="69">
        <f>D$62-D$39</f>
        <v>0</v>
      </c>
      <c r="E64" s="47" t="s">
        <v>20</v>
      </c>
      <c r="F64" s="69">
        <f>F$62-F$39</f>
        <v>0</v>
      </c>
    </row>
    <row r="65" spans="1:6" x14ac:dyDescent="0.25">
      <c r="A65" s="65"/>
      <c r="B65" s="59"/>
      <c r="C65" s="59"/>
      <c r="D65" s="53"/>
    </row>
    <row r="66" spans="1:6" x14ac:dyDescent="0.25">
      <c r="A66" s="57">
        <v>32</v>
      </c>
      <c r="B66" s="51" t="s">
        <v>0</v>
      </c>
      <c r="C66" s="51" t="s">
        <v>50</v>
      </c>
      <c r="D66" s="47" t="s">
        <v>20</v>
      </c>
      <c r="E66" s="47" t="s">
        <v>20</v>
      </c>
      <c r="F66" s="47" t="s">
        <v>20</v>
      </c>
    </row>
    <row r="67" spans="1:6" x14ac:dyDescent="0.25">
      <c r="D67" s="7"/>
    </row>
    <row r="68" spans="1:6" x14ac:dyDescent="0.25">
      <c r="D68" s="7"/>
    </row>
    <row r="69" spans="1:6" x14ac:dyDescent="0.25">
      <c r="A69" s="37"/>
      <c r="B69" s="76"/>
      <c r="C69" s="76"/>
      <c r="D69" s="76"/>
    </row>
    <row r="70" spans="1:6" x14ac:dyDescent="0.25">
      <c r="A70" s="37"/>
      <c r="B70" s="76"/>
      <c r="C70" s="76"/>
      <c r="D70" s="76"/>
    </row>
    <row r="71" spans="1:6" x14ac:dyDescent="0.25">
      <c r="A71" s="37"/>
      <c r="B71" s="76"/>
      <c r="C71" s="76"/>
      <c r="D71" s="76"/>
    </row>
    <row r="72" spans="1:6" x14ac:dyDescent="0.25">
      <c r="A72" s="37"/>
      <c r="B72" s="76"/>
      <c r="C72" s="76"/>
      <c r="D72" s="76"/>
    </row>
    <row r="73" spans="1:6" x14ac:dyDescent="0.25">
      <c r="A73" s="37"/>
      <c r="B73" s="76"/>
      <c r="C73" s="76"/>
      <c r="D73" s="76"/>
    </row>
    <row r="74" spans="1:6" x14ac:dyDescent="0.25">
      <c r="A74" s="37"/>
      <c r="B74" s="76"/>
      <c r="C74" s="76"/>
      <c r="D74" s="76"/>
    </row>
    <row r="75" spans="1:6" x14ac:dyDescent="0.25">
      <c r="A75" s="37"/>
      <c r="B75" s="76"/>
      <c r="C75" s="76"/>
      <c r="D75" s="76"/>
    </row>
    <row r="76" spans="1:6" x14ac:dyDescent="0.25">
      <c r="A76" s="37"/>
      <c r="B76" s="76"/>
      <c r="C76" s="76"/>
      <c r="D76" s="76"/>
    </row>
    <row r="77" spans="1:6" x14ac:dyDescent="0.25">
      <c r="A77" s="37"/>
      <c r="B77" s="76"/>
      <c r="C77" s="76"/>
      <c r="D77" s="76"/>
    </row>
    <row r="78" spans="1:6" x14ac:dyDescent="0.25">
      <c r="A78" s="37"/>
      <c r="B78" s="76"/>
      <c r="C78" s="76"/>
      <c r="D78" s="76"/>
    </row>
    <row r="79" spans="1:6" x14ac:dyDescent="0.25">
      <c r="A79" s="37"/>
      <c r="B79" s="76"/>
      <c r="C79" s="76"/>
      <c r="D79" s="76"/>
    </row>
    <row r="80" spans="1:6" x14ac:dyDescent="0.25">
      <c r="A80" s="37"/>
      <c r="B80" s="76"/>
      <c r="C80" s="76"/>
      <c r="D80" s="76"/>
    </row>
    <row r="81" spans="1:4" x14ac:dyDescent="0.25">
      <c r="A81" s="37"/>
      <c r="B81" s="76"/>
      <c r="C81" s="76"/>
      <c r="D81" s="76"/>
    </row>
    <row r="82" spans="1:4" x14ac:dyDescent="0.25">
      <c r="A82" s="37"/>
      <c r="B82" s="76"/>
      <c r="C82" s="76"/>
      <c r="D82" s="76"/>
    </row>
    <row r="83" spans="1:4" x14ac:dyDescent="0.25">
      <c r="A83" s="37"/>
      <c r="B83" s="76"/>
      <c r="C83" s="76"/>
      <c r="D83" s="76"/>
    </row>
    <row r="84" spans="1:4" x14ac:dyDescent="0.25">
      <c r="A84" s="37"/>
      <c r="B84" s="76"/>
      <c r="C84" s="76"/>
      <c r="D84" s="76"/>
    </row>
    <row r="85" spans="1:4" x14ac:dyDescent="0.25">
      <c r="A85" s="37"/>
      <c r="B85" s="76"/>
      <c r="C85" s="76"/>
      <c r="D85" s="76"/>
    </row>
    <row r="86" spans="1:4" x14ac:dyDescent="0.25">
      <c r="A86" s="37"/>
      <c r="B86" s="76"/>
      <c r="C86" s="76"/>
      <c r="D86" s="76"/>
    </row>
  </sheetData>
  <sheetProtection formatCells="0" formatColumns="0" formatRows="0"/>
  <mergeCells count="20">
    <mergeCell ref="B86:D86"/>
    <mergeCell ref="B73:D73"/>
    <mergeCell ref="B84:D84"/>
    <mergeCell ref="B85:D85"/>
    <mergeCell ref="B82:D82"/>
    <mergeCell ref="B83:D83"/>
    <mergeCell ref="B77:D77"/>
    <mergeCell ref="B80:D80"/>
    <mergeCell ref="B81:D81"/>
    <mergeCell ref="B79:D79"/>
    <mergeCell ref="B78:D78"/>
    <mergeCell ref="B76:D76"/>
    <mergeCell ref="B74:D74"/>
    <mergeCell ref="B75:D75"/>
    <mergeCell ref="B72:D72"/>
    <mergeCell ref="B70:D70"/>
    <mergeCell ref="C2:D2"/>
    <mergeCell ref="C3:D3"/>
    <mergeCell ref="B71:D71"/>
    <mergeCell ref="B69:D69"/>
  </mergeCells>
  <phoneticPr fontId="0" type="noConversion"/>
  <pageMargins left="0" right="0" top="0.75" bottom="0" header="0.5" footer="0.25"/>
  <pageSetup scale="63" orientation="portrait" r:id="rId1"/>
  <headerFooter alignWithMargins="0">
    <oddHeader>&amp;C&amp;14Nebraska Universal Service Fund
Earnings Adjustment&amp;RNUSF-EARN
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J86"/>
  <sheetViews>
    <sheetView zoomScaleNormal="100" workbookViewId="0"/>
  </sheetViews>
  <sheetFormatPr defaultColWidth="9" defaultRowHeight="15.75" x14ac:dyDescent="0.25"/>
  <cols>
    <col min="1" max="1" width="6.375" style="29" customWidth="1"/>
    <col min="2" max="2" width="31.75" style="4" bestFit="1" customWidth="1"/>
    <col min="3" max="3" width="17.875" style="4" customWidth="1"/>
    <col min="4" max="4" width="25.125" style="4" customWidth="1"/>
    <col min="5" max="6" width="25.375" style="4" customWidth="1"/>
    <col min="7" max="16384" width="9" style="4"/>
  </cols>
  <sheetData>
    <row r="1" spans="1:6" ht="21" customHeight="1" x14ac:dyDescent="0.25">
      <c r="D1" s="5"/>
    </row>
    <row r="2" spans="1:6" ht="21" customHeight="1" x14ac:dyDescent="0.25">
      <c r="B2" s="6" t="s">
        <v>1</v>
      </c>
      <c r="C2" s="81"/>
      <c r="D2" s="82"/>
    </row>
    <row r="3" spans="1:6" ht="21" customHeight="1" x14ac:dyDescent="0.25">
      <c r="B3" s="6" t="s">
        <v>2</v>
      </c>
      <c r="C3" s="83"/>
      <c r="D3" s="84"/>
    </row>
    <row r="4" spans="1:6" x14ac:dyDescent="0.25">
      <c r="D4" s="5"/>
    </row>
    <row r="5" spans="1:6" x14ac:dyDescent="0.25">
      <c r="A5" s="30"/>
      <c r="B5" s="8"/>
      <c r="C5" s="8"/>
      <c r="D5" s="8" t="s">
        <v>7</v>
      </c>
      <c r="E5" s="47" t="s">
        <v>94</v>
      </c>
      <c r="F5" s="47"/>
    </row>
    <row r="6" spans="1:6" x14ac:dyDescent="0.25">
      <c r="A6" s="30"/>
      <c r="B6" s="8"/>
      <c r="C6" s="8"/>
      <c r="D6" s="8" t="s">
        <v>49</v>
      </c>
      <c r="E6" s="47" t="s">
        <v>95</v>
      </c>
      <c r="F6" s="47"/>
    </row>
    <row r="7" spans="1:6" x14ac:dyDescent="0.25">
      <c r="A7" s="31" t="s">
        <v>3</v>
      </c>
      <c r="B7" s="9" t="s">
        <v>4</v>
      </c>
      <c r="C7" s="9" t="s">
        <v>5</v>
      </c>
      <c r="D7" s="16" t="s">
        <v>6</v>
      </c>
      <c r="E7" s="16" t="s">
        <v>96</v>
      </c>
      <c r="F7" s="16" t="s">
        <v>7</v>
      </c>
    </row>
    <row r="8" spans="1:6" x14ac:dyDescent="0.25">
      <c r="A8" s="30"/>
      <c r="B8" s="8"/>
      <c r="C8" s="8"/>
      <c r="D8" s="8" t="s">
        <v>8</v>
      </c>
      <c r="E8" s="47" t="s">
        <v>97</v>
      </c>
      <c r="F8" s="47" t="s">
        <v>98</v>
      </c>
    </row>
    <row r="9" spans="1:6" x14ac:dyDescent="0.25">
      <c r="B9" s="10" t="s">
        <v>9</v>
      </c>
      <c r="C9" s="11"/>
      <c r="D9" s="18"/>
    </row>
    <row r="10" spans="1:6" x14ac:dyDescent="0.25">
      <c r="A10" s="32">
        <v>1</v>
      </c>
      <c r="B10" s="11" t="s">
        <v>10</v>
      </c>
      <c r="C10" s="11" t="s">
        <v>11</v>
      </c>
      <c r="D10" s="19">
        <v>0</v>
      </c>
      <c r="E10" s="19">
        <v>0</v>
      </c>
      <c r="F10" s="20">
        <f>D10-E10</f>
        <v>0</v>
      </c>
    </row>
    <row r="11" spans="1:6" x14ac:dyDescent="0.25">
      <c r="A11" s="32">
        <v>2</v>
      </c>
      <c r="B11" s="11" t="s">
        <v>12</v>
      </c>
      <c r="C11" s="11" t="s">
        <v>11</v>
      </c>
      <c r="D11" s="19">
        <v>0</v>
      </c>
      <c r="E11" s="19">
        <v>0</v>
      </c>
      <c r="F11" s="20">
        <f>D11-E11</f>
        <v>0</v>
      </c>
    </row>
    <row r="12" spans="1:6" x14ac:dyDescent="0.25">
      <c r="A12" s="32">
        <v>3</v>
      </c>
      <c r="B12" s="11" t="s">
        <v>13</v>
      </c>
      <c r="C12" s="11" t="s">
        <v>11</v>
      </c>
      <c r="D12" s="19">
        <v>0</v>
      </c>
      <c r="E12" s="19">
        <v>0</v>
      </c>
      <c r="F12" s="20">
        <f>D12-E12</f>
        <v>0</v>
      </c>
    </row>
    <row r="13" spans="1:6" x14ac:dyDescent="0.25">
      <c r="A13" s="32">
        <v>4</v>
      </c>
      <c r="B13" s="11" t="s">
        <v>14</v>
      </c>
      <c r="C13" s="11" t="s">
        <v>11</v>
      </c>
      <c r="D13" s="19">
        <v>0</v>
      </c>
      <c r="E13" s="19">
        <v>0</v>
      </c>
      <c r="F13" s="20">
        <f>D13-E13</f>
        <v>0</v>
      </c>
    </row>
    <row r="14" spans="1:6" x14ac:dyDescent="0.25">
      <c r="A14" s="32">
        <v>5</v>
      </c>
      <c r="B14" s="11" t="s">
        <v>15</v>
      </c>
      <c r="C14" s="11" t="s">
        <v>11</v>
      </c>
      <c r="D14" s="19">
        <v>0</v>
      </c>
      <c r="E14" s="19">
        <v>0</v>
      </c>
      <c r="F14" s="20">
        <f>D14-E14</f>
        <v>0</v>
      </c>
    </row>
    <row r="15" spans="1:6" x14ac:dyDescent="0.25">
      <c r="A15" s="32">
        <v>6</v>
      </c>
      <c r="B15" s="12" t="s">
        <v>16</v>
      </c>
      <c r="C15" s="11" t="s">
        <v>17</v>
      </c>
      <c r="D15" s="21">
        <f t="shared" ref="D15" si="0">D10+D11+D12-D13-D14</f>
        <v>0</v>
      </c>
      <c r="E15" s="21">
        <f>E10+E11+E12-E13-E14</f>
        <v>0</v>
      </c>
      <c r="F15" s="21">
        <f>F10+F11+F12-F13-F14</f>
        <v>0</v>
      </c>
    </row>
    <row r="16" spans="1:6" x14ac:dyDescent="0.25">
      <c r="A16" s="33"/>
      <c r="B16" s="11"/>
      <c r="C16" s="11"/>
      <c r="D16" s="18"/>
    </row>
    <row r="17" spans="1:10" x14ac:dyDescent="0.25">
      <c r="A17" s="32">
        <v>7</v>
      </c>
      <c r="B17" s="11" t="s">
        <v>18</v>
      </c>
      <c r="C17" s="11" t="s">
        <v>19</v>
      </c>
      <c r="D17" s="22">
        <v>9.7500000000000003E-2</v>
      </c>
      <c r="E17" s="4" t="s">
        <v>20</v>
      </c>
      <c r="F17" s="72">
        <f>D17</f>
        <v>9.7500000000000003E-2</v>
      </c>
    </row>
    <row r="18" spans="1:10" x14ac:dyDescent="0.25">
      <c r="A18" s="32">
        <v>8</v>
      </c>
      <c r="B18" s="11" t="s">
        <v>21</v>
      </c>
      <c r="C18" s="11" t="s">
        <v>22</v>
      </c>
      <c r="D18" s="23">
        <f>D$15*D$17</f>
        <v>0</v>
      </c>
      <c r="E18" s="4" t="s">
        <v>20</v>
      </c>
      <c r="F18" s="73">
        <f>F15*F17</f>
        <v>0</v>
      </c>
    </row>
    <row r="19" spans="1:10" x14ac:dyDescent="0.25">
      <c r="A19" s="33"/>
      <c r="B19" s="11"/>
      <c r="C19" s="11"/>
      <c r="D19" s="18"/>
    </row>
    <row r="20" spans="1:10" x14ac:dyDescent="0.25">
      <c r="A20" s="32">
        <v>9</v>
      </c>
      <c r="B20" s="11" t="s">
        <v>23</v>
      </c>
      <c r="C20" s="11" t="s">
        <v>11</v>
      </c>
      <c r="D20" s="24">
        <v>0</v>
      </c>
      <c r="E20" s="4" t="s">
        <v>20</v>
      </c>
      <c r="F20" s="22">
        <f>D20</f>
        <v>0</v>
      </c>
      <c r="G20" s="22"/>
      <c r="H20" s="22"/>
      <c r="I20" s="22"/>
      <c r="J20" s="22"/>
    </row>
    <row r="21" spans="1:10" x14ac:dyDescent="0.25">
      <c r="A21" s="32">
        <v>10</v>
      </c>
      <c r="B21" s="11" t="s">
        <v>24</v>
      </c>
      <c r="C21" s="11" t="s">
        <v>11</v>
      </c>
      <c r="D21" s="24">
        <v>0</v>
      </c>
      <c r="E21" s="4" t="s">
        <v>20</v>
      </c>
      <c r="F21" s="22">
        <f>D21</f>
        <v>0</v>
      </c>
      <c r="G21" s="22"/>
      <c r="H21" s="22"/>
      <c r="I21" s="22"/>
      <c r="J21" s="22"/>
    </row>
    <row r="22" spans="1:10" x14ac:dyDescent="0.25">
      <c r="A22" s="32">
        <v>11</v>
      </c>
      <c r="B22" s="11" t="s">
        <v>25</v>
      </c>
      <c r="C22" s="11" t="s">
        <v>26</v>
      </c>
      <c r="D22" s="22">
        <f>ROUND((D$20+D$21)/(1+D$20),6)</f>
        <v>0</v>
      </c>
      <c r="E22" s="4" t="s">
        <v>20</v>
      </c>
      <c r="F22" s="22">
        <f>D22</f>
        <v>0</v>
      </c>
      <c r="G22" s="22"/>
      <c r="H22" s="22"/>
      <c r="I22" s="22"/>
      <c r="J22" s="22"/>
    </row>
    <row r="23" spans="1:10" x14ac:dyDescent="0.25">
      <c r="A23" s="32">
        <v>12</v>
      </c>
      <c r="B23" s="11" t="s">
        <v>27</v>
      </c>
      <c r="C23" s="11" t="s">
        <v>11</v>
      </c>
      <c r="D23" s="19">
        <v>0</v>
      </c>
      <c r="E23" s="19">
        <v>0</v>
      </c>
      <c r="F23" s="20">
        <f>D23-E23</f>
        <v>0</v>
      </c>
      <c r="G23" s="39"/>
      <c r="H23" s="39"/>
      <c r="I23" s="39"/>
      <c r="J23" s="39"/>
    </row>
    <row r="24" spans="1:10" x14ac:dyDescent="0.25">
      <c r="A24" s="32">
        <v>13</v>
      </c>
      <c r="B24" s="11" t="s">
        <v>28</v>
      </c>
      <c r="C24" s="11" t="s">
        <v>11</v>
      </c>
      <c r="D24" s="19">
        <v>0</v>
      </c>
      <c r="E24" s="19">
        <v>0</v>
      </c>
      <c r="F24" s="20">
        <f>D24-E24</f>
        <v>0</v>
      </c>
    </row>
    <row r="25" spans="1:10" x14ac:dyDescent="0.25">
      <c r="A25" s="33"/>
      <c r="B25" s="11"/>
      <c r="C25" s="11"/>
      <c r="D25" s="18"/>
    </row>
    <row r="26" spans="1:10" x14ac:dyDescent="0.25">
      <c r="A26" s="32">
        <v>14</v>
      </c>
      <c r="B26" s="8" t="s">
        <v>65</v>
      </c>
      <c r="C26" s="8" t="s">
        <v>29</v>
      </c>
      <c r="D26" s="20">
        <f>(D$18-(D$23*D$22)-D$24)/(1-D$22)</f>
        <v>0</v>
      </c>
      <c r="E26" s="4" t="s">
        <v>20</v>
      </c>
      <c r="F26" s="20">
        <f>(F$18-(F$23*F$22)-F$24)/(1-F$22)</f>
        <v>0</v>
      </c>
    </row>
    <row r="27" spans="1:10" x14ac:dyDescent="0.25">
      <c r="A27" s="33"/>
      <c r="B27" s="11"/>
      <c r="C27" s="8" t="s">
        <v>30</v>
      </c>
      <c r="D27" s="38"/>
    </row>
    <row r="28" spans="1:10" x14ac:dyDescent="0.25">
      <c r="A28" s="33"/>
      <c r="B28" s="10" t="s">
        <v>31</v>
      </c>
      <c r="C28" s="11"/>
      <c r="D28" s="38"/>
    </row>
    <row r="29" spans="1:10" x14ac:dyDescent="0.25">
      <c r="A29" s="32">
        <v>15</v>
      </c>
      <c r="B29" s="11" t="s">
        <v>32</v>
      </c>
      <c r="C29" s="11" t="s">
        <v>11</v>
      </c>
      <c r="D29" s="19">
        <v>0</v>
      </c>
      <c r="E29" s="19">
        <v>0</v>
      </c>
      <c r="F29" s="20">
        <f>D29-E29</f>
        <v>0</v>
      </c>
    </row>
    <row r="30" spans="1:10" x14ac:dyDescent="0.25">
      <c r="A30" s="32">
        <v>16</v>
      </c>
      <c r="B30" s="11" t="s">
        <v>33</v>
      </c>
      <c r="C30" s="11" t="s">
        <v>11</v>
      </c>
      <c r="D30" s="19">
        <v>0</v>
      </c>
      <c r="E30" s="19">
        <v>0</v>
      </c>
      <c r="F30" s="20">
        <f t="shared" ref="F30:F34" si="1">D30-E30</f>
        <v>0</v>
      </c>
    </row>
    <row r="31" spans="1:10" x14ac:dyDescent="0.25">
      <c r="A31" s="32" t="s">
        <v>68</v>
      </c>
      <c r="B31" s="11" t="s">
        <v>69</v>
      </c>
      <c r="C31" s="11" t="s">
        <v>77</v>
      </c>
      <c r="D31" s="19">
        <v>0</v>
      </c>
      <c r="E31" s="19">
        <v>0</v>
      </c>
      <c r="F31" s="20">
        <f t="shared" si="1"/>
        <v>0</v>
      </c>
    </row>
    <row r="32" spans="1:10" x14ac:dyDescent="0.25">
      <c r="A32" s="32">
        <v>17</v>
      </c>
      <c r="B32" s="11" t="s">
        <v>34</v>
      </c>
      <c r="C32" s="11" t="s">
        <v>11</v>
      </c>
      <c r="D32" s="19">
        <v>0</v>
      </c>
      <c r="E32" s="19">
        <v>0</v>
      </c>
      <c r="F32" s="20">
        <f t="shared" si="1"/>
        <v>0</v>
      </c>
    </row>
    <row r="33" spans="1:6" x14ac:dyDescent="0.25">
      <c r="A33" s="32">
        <v>18</v>
      </c>
      <c r="B33" s="11" t="s">
        <v>35</v>
      </c>
      <c r="C33" s="11" t="s">
        <v>11</v>
      </c>
      <c r="D33" s="19">
        <v>0</v>
      </c>
      <c r="E33" s="19">
        <v>0</v>
      </c>
      <c r="F33" s="20">
        <f>D33-E33</f>
        <v>0</v>
      </c>
    </row>
    <row r="34" spans="1:6" x14ac:dyDescent="0.25">
      <c r="A34" s="32">
        <v>19</v>
      </c>
      <c r="B34" s="11" t="s">
        <v>36</v>
      </c>
      <c r="C34" s="11" t="s">
        <v>11</v>
      </c>
      <c r="D34" s="19">
        <v>0</v>
      </c>
      <c r="E34" s="19">
        <v>0</v>
      </c>
      <c r="F34" s="20">
        <f t="shared" si="1"/>
        <v>0</v>
      </c>
    </row>
    <row r="35" spans="1:6" x14ac:dyDescent="0.25">
      <c r="A35" s="32">
        <v>20</v>
      </c>
      <c r="B35" s="12" t="s">
        <v>37</v>
      </c>
      <c r="C35" s="11" t="s">
        <v>70</v>
      </c>
      <c r="D35" s="21">
        <f>SUM(D$29:D$34)-D31</f>
        <v>0</v>
      </c>
      <c r="E35" s="21">
        <f>SUM(E$29:E$34)-E31</f>
        <v>0</v>
      </c>
      <c r="F35" s="21">
        <f>SUM(F$29:F$34)-F31</f>
        <v>0</v>
      </c>
    </row>
    <row r="36" spans="1:6" x14ac:dyDescent="0.25">
      <c r="A36" s="32"/>
      <c r="B36" s="12"/>
      <c r="C36" s="11"/>
      <c r="D36" s="20"/>
    </row>
    <row r="37" spans="1:6" x14ac:dyDescent="0.25">
      <c r="A37" s="57" t="s">
        <v>86</v>
      </c>
      <c r="B37" s="11" t="s">
        <v>92</v>
      </c>
      <c r="C37" s="11" t="s">
        <v>11</v>
      </c>
      <c r="D37" s="19">
        <v>0</v>
      </c>
      <c r="E37" s="4" t="s">
        <v>20</v>
      </c>
      <c r="F37" s="74">
        <f>D37</f>
        <v>0</v>
      </c>
    </row>
    <row r="38" spans="1:6" x14ac:dyDescent="0.25">
      <c r="A38" s="32"/>
      <c r="B38" s="11"/>
      <c r="C38" s="11"/>
      <c r="D38" s="19"/>
    </row>
    <row r="39" spans="1:6" x14ac:dyDescent="0.25">
      <c r="A39" s="32">
        <v>21</v>
      </c>
      <c r="B39" s="12" t="s">
        <v>64</v>
      </c>
      <c r="C39" s="51" t="s">
        <v>91</v>
      </c>
      <c r="D39" s="25">
        <f>D$26+D$35-D37</f>
        <v>0</v>
      </c>
      <c r="E39" s="4" t="s">
        <v>20</v>
      </c>
      <c r="F39" s="25">
        <f>F$26+F$35-F37</f>
        <v>0</v>
      </c>
    </row>
    <row r="40" spans="1:6" x14ac:dyDescent="0.25">
      <c r="A40" s="33"/>
      <c r="B40" s="11"/>
      <c r="C40" s="11"/>
      <c r="D40" s="18"/>
    </row>
    <row r="41" spans="1:6" x14ac:dyDescent="0.25">
      <c r="A41" s="33"/>
      <c r="B41" s="10" t="s">
        <v>38</v>
      </c>
      <c r="C41" s="11"/>
      <c r="D41" s="18"/>
    </row>
    <row r="42" spans="1:6" x14ac:dyDescent="0.25">
      <c r="A42" s="34">
        <v>22</v>
      </c>
      <c r="B42" s="13" t="s">
        <v>67</v>
      </c>
      <c r="C42" s="13" t="s">
        <v>11</v>
      </c>
      <c r="D42" s="20">
        <f t="shared" ref="D42:F42" si="2">SUM(D$43:D$45)</f>
        <v>0</v>
      </c>
      <c r="E42" s="20">
        <f>SUM(E$43:E$45)</f>
        <v>0</v>
      </c>
      <c r="F42" s="20">
        <f t="shared" si="2"/>
        <v>0</v>
      </c>
    </row>
    <row r="43" spans="1:6" x14ac:dyDescent="0.25">
      <c r="A43" s="35">
        <v>22.1</v>
      </c>
      <c r="B43" s="14" t="s">
        <v>56</v>
      </c>
      <c r="C43" s="13" t="s">
        <v>11</v>
      </c>
      <c r="D43" s="26">
        <v>0</v>
      </c>
      <c r="E43" s="26">
        <v>0</v>
      </c>
      <c r="F43" s="75">
        <f>D43-E43</f>
        <v>0</v>
      </c>
    </row>
    <row r="44" spans="1:6" x14ac:dyDescent="0.25">
      <c r="A44" s="35">
        <v>22.2</v>
      </c>
      <c r="B44" s="14" t="s">
        <v>66</v>
      </c>
      <c r="C44" s="13" t="s">
        <v>11</v>
      </c>
      <c r="D44" s="26">
        <v>0</v>
      </c>
      <c r="E44" s="26">
        <v>0</v>
      </c>
      <c r="F44" s="75">
        <f t="shared" ref="F44:F46" si="3">D44-E44</f>
        <v>0</v>
      </c>
    </row>
    <row r="45" spans="1:6" x14ac:dyDescent="0.25">
      <c r="A45" s="35">
        <v>22.3</v>
      </c>
      <c r="B45" s="14" t="s">
        <v>57</v>
      </c>
      <c r="C45" s="13" t="s">
        <v>11</v>
      </c>
      <c r="D45" s="26">
        <v>0</v>
      </c>
      <c r="E45" s="26">
        <v>0</v>
      </c>
      <c r="F45" s="75">
        <f t="shared" si="3"/>
        <v>0</v>
      </c>
    </row>
    <row r="46" spans="1:6" x14ac:dyDescent="0.25">
      <c r="A46" s="34">
        <v>23</v>
      </c>
      <c r="B46" s="13" t="s">
        <v>39</v>
      </c>
      <c r="C46" s="13" t="s">
        <v>11</v>
      </c>
      <c r="D46" s="19">
        <v>0</v>
      </c>
      <c r="E46" s="19">
        <v>0</v>
      </c>
      <c r="F46" s="20">
        <f t="shared" si="3"/>
        <v>0</v>
      </c>
    </row>
    <row r="47" spans="1:6" x14ac:dyDescent="0.25">
      <c r="A47" s="34">
        <v>24</v>
      </c>
      <c r="B47" s="13" t="s">
        <v>40</v>
      </c>
      <c r="C47" s="13" t="s">
        <v>11</v>
      </c>
      <c r="D47" s="19">
        <v>0</v>
      </c>
      <c r="E47" s="19">
        <v>0</v>
      </c>
      <c r="F47" s="20">
        <f>D47-E47</f>
        <v>0</v>
      </c>
    </row>
    <row r="48" spans="1:6" x14ac:dyDescent="0.25">
      <c r="A48" s="34">
        <v>25</v>
      </c>
      <c r="B48" s="13" t="s">
        <v>41</v>
      </c>
      <c r="C48" s="13" t="s">
        <v>11</v>
      </c>
      <c r="D48" s="20">
        <f t="shared" ref="D48:E48" si="4">SUM(D$49:D$53)</f>
        <v>0</v>
      </c>
      <c r="E48" s="20">
        <f t="shared" si="4"/>
        <v>0</v>
      </c>
      <c r="F48" s="20">
        <f>SUM(F$49:F$53)</f>
        <v>0</v>
      </c>
    </row>
    <row r="49" spans="1:6" x14ac:dyDescent="0.25">
      <c r="A49" s="35">
        <v>25.1</v>
      </c>
      <c r="B49" s="14" t="s">
        <v>58</v>
      </c>
      <c r="C49" s="13" t="s">
        <v>11</v>
      </c>
      <c r="D49" s="26">
        <v>0</v>
      </c>
      <c r="E49" s="26">
        <v>0</v>
      </c>
      <c r="F49" s="75">
        <f t="shared" ref="F49:F53" si="5">D49-E49</f>
        <v>0</v>
      </c>
    </row>
    <row r="50" spans="1:6" x14ac:dyDescent="0.25">
      <c r="A50" s="35">
        <v>25.2</v>
      </c>
      <c r="B50" s="14" t="s">
        <v>78</v>
      </c>
      <c r="C50" s="13" t="s">
        <v>11</v>
      </c>
      <c r="D50" s="26">
        <v>0</v>
      </c>
      <c r="E50" s="26">
        <v>0</v>
      </c>
      <c r="F50" s="75">
        <f t="shared" si="5"/>
        <v>0</v>
      </c>
    </row>
    <row r="51" spans="1:6" x14ac:dyDescent="0.25">
      <c r="A51" s="35">
        <v>25.3</v>
      </c>
      <c r="B51" s="14" t="s">
        <v>79</v>
      </c>
      <c r="C51" s="13" t="s">
        <v>11</v>
      </c>
      <c r="D51" s="26">
        <v>0</v>
      </c>
      <c r="E51" s="26">
        <v>0</v>
      </c>
      <c r="F51" s="75">
        <f t="shared" si="5"/>
        <v>0</v>
      </c>
    </row>
    <row r="52" spans="1:6" x14ac:dyDescent="0.25">
      <c r="A52" s="35">
        <v>25.4</v>
      </c>
      <c r="B52" s="14" t="s">
        <v>80</v>
      </c>
      <c r="C52" s="13" t="s">
        <v>11</v>
      </c>
      <c r="D52" s="26">
        <v>0</v>
      </c>
      <c r="E52" s="26">
        <v>0</v>
      </c>
      <c r="F52" s="75">
        <f t="shared" si="5"/>
        <v>0</v>
      </c>
    </row>
    <row r="53" spans="1:6" x14ac:dyDescent="0.25">
      <c r="A53" s="35">
        <v>25.5</v>
      </c>
      <c r="B53" s="14" t="s">
        <v>59</v>
      </c>
      <c r="C53" s="13" t="s">
        <v>11</v>
      </c>
      <c r="D53" s="26">
        <v>0</v>
      </c>
      <c r="E53" s="26">
        <v>0</v>
      </c>
      <c r="F53" s="75">
        <f t="shared" si="5"/>
        <v>0</v>
      </c>
    </row>
    <row r="54" spans="1:6" x14ac:dyDescent="0.25">
      <c r="A54" s="34">
        <v>26</v>
      </c>
      <c r="B54" s="13" t="s">
        <v>42</v>
      </c>
      <c r="C54" s="13" t="s">
        <v>11</v>
      </c>
      <c r="D54" s="20">
        <f t="shared" ref="D54:F54" si="6">SUM(D$55:D$58)</f>
        <v>0</v>
      </c>
      <c r="E54" s="20">
        <f t="shared" si="6"/>
        <v>0</v>
      </c>
      <c r="F54" s="20">
        <f t="shared" si="6"/>
        <v>0</v>
      </c>
    </row>
    <row r="55" spans="1:6" x14ac:dyDescent="0.25">
      <c r="A55" s="35">
        <v>26.1</v>
      </c>
      <c r="B55" s="14" t="s">
        <v>60</v>
      </c>
      <c r="C55" s="13" t="s">
        <v>11</v>
      </c>
      <c r="D55" s="26">
        <v>0</v>
      </c>
      <c r="E55" s="26">
        <v>0</v>
      </c>
      <c r="F55" s="75">
        <f t="shared" ref="F55:F61" si="7">D55-E55</f>
        <v>0</v>
      </c>
    </row>
    <row r="56" spans="1:6" x14ac:dyDescent="0.25">
      <c r="A56" s="35">
        <v>26.2</v>
      </c>
      <c r="B56" s="14" t="s">
        <v>61</v>
      </c>
      <c r="C56" s="13" t="s">
        <v>11</v>
      </c>
      <c r="D56" s="26">
        <v>0</v>
      </c>
      <c r="E56" s="26">
        <v>0</v>
      </c>
      <c r="F56" s="75">
        <f t="shared" si="7"/>
        <v>0</v>
      </c>
    </row>
    <row r="57" spans="1:6" x14ac:dyDescent="0.25">
      <c r="A57" s="35">
        <v>26.3</v>
      </c>
      <c r="B57" s="14" t="s">
        <v>62</v>
      </c>
      <c r="C57" s="13" t="s">
        <v>11</v>
      </c>
      <c r="D57" s="26">
        <v>0</v>
      </c>
      <c r="E57" s="26">
        <v>0</v>
      </c>
      <c r="F57" s="75">
        <f t="shared" si="7"/>
        <v>0</v>
      </c>
    </row>
    <row r="58" spans="1:6" x14ac:dyDescent="0.25">
      <c r="A58" s="35">
        <v>26.4</v>
      </c>
      <c r="B58" s="14" t="s">
        <v>63</v>
      </c>
      <c r="C58" s="13" t="s">
        <v>11</v>
      </c>
      <c r="D58" s="26">
        <v>0</v>
      </c>
      <c r="E58" s="26">
        <v>0</v>
      </c>
      <c r="F58" s="75">
        <f t="shared" si="7"/>
        <v>0</v>
      </c>
    </row>
    <row r="59" spans="1:6" x14ac:dyDescent="0.25">
      <c r="A59" s="34">
        <v>27</v>
      </c>
      <c r="B59" s="13" t="s">
        <v>43</v>
      </c>
      <c r="C59" s="13" t="s">
        <v>11</v>
      </c>
      <c r="D59" s="19">
        <v>0</v>
      </c>
      <c r="E59" s="19">
        <v>0</v>
      </c>
      <c r="F59" s="20">
        <f t="shared" si="7"/>
        <v>0</v>
      </c>
    </row>
    <row r="60" spans="1:6" x14ac:dyDescent="0.25">
      <c r="A60" s="34">
        <v>28</v>
      </c>
      <c r="B60" s="13" t="s">
        <v>44</v>
      </c>
      <c r="C60" s="13" t="s">
        <v>11</v>
      </c>
      <c r="D60" s="19">
        <v>0</v>
      </c>
      <c r="E60" s="19">
        <v>0</v>
      </c>
      <c r="F60" s="20">
        <f t="shared" si="7"/>
        <v>0</v>
      </c>
    </row>
    <row r="61" spans="1:6" x14ac:dyDescent="0.25">
      <c r="A61" s="34">
        <v>29</v>
      </c>
      <c r="B61" s="13" t="s">
        <v>45</v>
      </c>
      <c r="C61" s="13" t="s">
        <v>11</v>
      </c>
      <c r="D61" s="19">
        <v>0</v>
      </c>
      <c r="E61" s="19">
        <v>0</v>
      </c>
      <c r="F61" s="20">
        <f t="shared" si="7"/>
        <v>0</v>
      </c>
    </row>
    <row r="62" spans="1:6" x14ac:dyDescent="0.25">
      <c r="A62" s="34">
        <v>30</v>
      </c>
      <c r="B62" s="15" t="s">
        <v>46</v>
      </c>
      <c r="C62" s="27" t="s">
        <v>47</v>
      </c>
      <c r="D62" s="21">
        <f t="shared" ref="D62:F62" si="8">D$42+D$46+D$47+D$48+D$54+D$59+D$60-D$61</f>
        <v>0</v>
      </c>
      <c r="E62" s="21">
        <f t="shared" si="8"/>
        <v>0</v>
      </c>
      <c r="F62" s="21">
        <f t="shared" si="8"/>
        <v>0</v>
      </c>
    </row>
    <row r="63" spans="1:6" x14ac:dyDescent="0.25">
      <c r="A63" s="36"/>
      <c r="B63" s="13"/>
      <c r="C63" s="13"/>
      <c r="D63" s="18"/>
    </row>
    <row r="64" spans="1:6" x14ac:dyDescent="0.25">
      <c r="A64" s="36">
        <v>31</v>
      </c>
      <c r="B64" s="13" t="str">
        <f>"Earnings Variance from "&amp;TEXT(D17,"0.00%")</f>
        <v>Earnings Variance from 9.75%</v>
      </c>
      <c r="C64" s="13" t="s">
        <v>48</v>
      </c>
      <c r="D64" s="20">
        <f>D$62-D$39</f>
        <v>0</v>
      </c>
      <c r="E64" s="8" t="s">
        <v>20</v>
      </c>
      <c r="F64" s="20">
        <f>F$62-F$39</f>
        <v>0</v>
      </c>
    </row>
    <row r="65" spans="1:6" x14ac:dyDescent="0.25">
      <c r="A65" s="36"/>
      <c r="B65" s="13"/>
      <c r="C65" s="13"/>
      <c r="D65" s="18"/>
    </row>
    <row r="66" spans="1:6" x14ac:dyDescent="0.25">
      <c r="A66" s="33">
        <v>32</v>
      </c>
      <c r="B66" s="11" t="s">
        <v>0</v>
      </c>
      <c r="C66" s="11" t="s">
        <v>50</v>
      </c>
      <c r="D66" s="8" t="s">
        <v>20</v>
      </c>
      <c r="E66" s="8" t="s">
        <v>20</v>
      </c>
      <c r="F66" s="8" t="s">
        <v>20</v>
      </c>
    </row>
    <row r="67" spans="1:6" x14ac:dyDescent="0.25">
      <c r="D67" s="68"/>
    </row>
    <row r="68" spans="1:6" x14ac:dyDescent="0.25">
      <c r="D68" s="68"/>
    </row>
    <row r="69" spans="1:6" x14ac:dyDescent="0.25">
      <c r="A69" s="37"/>
      <c r="B69" s="76"/>
      <c r="C69" s="76"/>
      <c r="D69" s="76"/>
    </row>
    <row r="70" spans="1:6" x14ac:dyDescent="0.25">
      <c r="A70" s="37"/>
      <c r="B70" s="76"/>
      <c r="C70" s="76"/>
      <c r="D70" s="76"/>
    </row>
    <row r="71" spans="1:6" x14ac:dyDescent="0.25">
      <c r="A71" s="37"/>
      <c r="B71" s="76"/>
      <c r="C71" s="76"/>
      <c r="D71" s="76"/>
    </row>
    <row r="72" spans="1:6" x14ac:dyDescent="0.25">
      <c r="A72" s="37"/>
      <c r="B72" s="76"/>
      <c r="C72" s="76"/>
      <c r="D72" s="76"/>
    </row>
    <row r="73" spans="1:6" x14ac:dyDescent="0.25">
      <c r="A73" s="37"/>
      <c r="B73" s="76"/>
      <c r="C73" s="76"/>
      <c r="D73" s="76"/>
    </row>
    <row r="74" spans="1:6" x14ac:dyDescent="0.25">
      <c r="A74" s="37"/>
      <c r="B74" s="76"/>
      <c r="C74" s="76"/>
      <c r="D74" s="76"/>
    </row>
    <row r="75" spans="1:6" x14ac:dyDescent="0.25">
      <c r="A75" s="37"/>
      <c r="B75" s="76"/>
      <c r="C75" s="76"/>
      <c r="D75" s="76"/>
    </row>
    <row r="76" spans="1:6" x14ac:dyDescent="0.25">
      <c r="A76" s="37"/>
      <c r="B76" s="76"/>
      <c r="C76" s="76"/>
      <c r="D76" s="76"/>
    </row>
    <row r="77" spans="1:6" x14ac:dyDescent="0.25">
      <c r="A77" s="37"/>
      <c r="B77" s="76"/>
      <c r="C77" s="76"/>
      <c r="D77" s="76"/>
    </row>
    <row r="78" spans="1:6" x14ac:dyDescent="0.25">
      <c r="A78" s="37"/>
      <c r="B78" s="76"/>
      <c r="C78" s="76"/>
      <c r="D78" s="76"/>
    </row>
    <row r="79" spans="1:6" x14ac:dyDescent="0.25">
      <c r="A79" s="37"/>
      <c r="B79" s="76"/>
      <c r="C79" s="76"/>
      <c r="D79" s="76"/>
    </row>
    <row r="80" spans="1:6" x14ac:dyDescent="0.25">
      <c r="A80" s="37"/>
      <c r="B80" s="76"/>
      <c r="C80" s="76"/>
      <c r="D80" s="76"/>
    </row>
    <row r="81" spans="1:4" x14ac:dyDescent="0.25">
      <c r="A81" s="37"/>
      <c r="B81" s="76"/>
      <c r="C81" s="76"/>
      <c r="D81" s="76"/>
    </row>
    <row r="82" spans="1:4" x14ac:dyDescent="0.25">
      <c r="A82" s="37"/>
      <c r="B82" s="76"/>
      <c r="C82" s="76"/>
      <c r="D82" s="76"/>
    </row>
    <row r="83" spans="1:4" x14ac:dyDescent="0.25">
      <c r="A83" s="37"/>
      <c r="B83" s="76"/>
      <c r="C83" s="76"/>
      <c r="D83" s="76"/>
    </row>
    <row r="84" spans="1:4" x14ac:dyDescent="0.25">
      <c r="A84" s="37"/>
      <c r="B84" s="76"/>
      <c r="C84" s="76"/>
      <c r="D84" s="76"/>
    </row>
    <row r="85" spans="1:4" x14ac:dyDescent="0.25">
      <c r="A85" s="37"/>
      <c r="B85" s="76"/>
      <c r="C85" s="76"/>
      <c r="D85" s="76"/>
    </row>
    <row r="86" spans="1:4" x14ac:dyDescent="0.25">
      <c r="A86" s="37"/>
      <c r="B86" s="76"/>
      <c r="C86" s="76"/>
      <c r="D86" s="76"/>
    </row>
  </sheetData>
  <sheetProtection formatCells="0" formatColumns="0" formatRows="0"/>
  <mergeCells count="20">
    <mergeCell ref="B85:D85"/>
    <mergeCell ref="B86:D86"/>
    <mergeCell ref="B79:D79"/>
    <mergeCell ref="B80:D80"/>
    <mergeCell ref="B81:D81"/>
    <mergeCell ref="B82:D82"/>
    <mergeCell ref="B83:D83"/>
    <mergeCell ref="B84:D84"/>
    <mergeCell ref="B78:D78"/>
    <mergeCell ref="C2:D2"/>
    <mergeCell ref="C3:D3"/>
    <mergeCell ref="B69:D69"/>
    <mergeCell ref="B70:D70"/>
    <mergeCell ref="B71:D71"/>
    <mergeCell ref="B72:D72"/>
    <mergeCell ref="B73:D73"/>
    <mergeCell ref="B74:D74"/>
    <mergeCell ref="B75:D75"/>
    <mergeCell ref="B76:D76"/>
    <mergeCell ref="B77:D77"/>
  </mergeCells>
  <pageMargins left="0" right="0" top="0.75" bottom="0" header="0.5" footer="0.25"/>
  <pageSetup scale="63" orientation="portrait" r:id="rId1"/>
  <headerFooter alignWithMargins="0">
    <oddHeader>&amp;C&amp;14Nebraska Universal Service Fund
Earnings Adjustment&amp;RNUSF-EARN
Page &amp;P of &amp;N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F86"/>
  <sheetViews>
    <sheetView zoomScaleNormal="100" workbookViewId="0"/>
  </sheetViews>
  <sheetFormatPr defaultColWidth="9" defaultRowHeight="15.75" x14ac:dyDescent="0.25"/>
  <cols>
    <col min="1" max="1" width="6.375" style="29" customWidth="1"/>
    <col min="2" max="2" width="31.75" style="4" bestFit="1" customWidth="1"/>
    <col min="3" max="3" width="17.875" style="4" customWidth="1"/>
    <col min="4" max="4" width="25.125" style="4" customWidth="1"/>
    <col min="5" max="6" width="25.375" style="4" customWidth="1"/>
    <col min="7" max="10" width="9.125" style="4" customWidth="1"/>
    <col min="11" max="16384" width="9" style="4"/>
  </cols>
  <sheetData>
    <row r="1" spans="1:6" ht="21" customHeight="1" x14ac:dyDescent="0.25">
      <c r="D1" s="5"/>
    </row>
    <row r="2" spans="1:6" ht="21" customHeight="1" x14ac:dyDescent="0.25">
      <c r="B2" s="6" t="s">
        <v>1</v>
      </c>
      <c r="C2" s="81"/>
      <c r="D2" s="82"/>
    </row>
    <row r="3" spans="1:6" ht="21" customHeight="1" x14ac:dyDescent="0.25">
      <c r="B3" s="6" t="s">
        <v>2</v>
      </c>
      <c r="C3" s="83"/>
      <c r="D3" s="84"/>
    </row>
    <row r="4" spans="1:6" x14ac:dyDescent="0.25">
      <c r="D4" s="5"/>
    </row>
    <row r="5" spans="1:6" x14ac:dyDescent="0.25">
      <c r="A5" s="30"/>
      <c r="B5" s="8"/>
      <c r="C5" s="8"/>
      <c r="D5" s="8" t="s">
        <v>7</v>
      </c>
      <c r="E5" s="47" t="s">
        <v>94</v>
      </c>
      <c r="F5" s="47"/>
    </row>
    <row r="6" spans="1:6" x14ac:dyDescent="0.25">
      <c r="A6" s="30"/>
      <c r="B6" s="8"/>
      <c r="C6" s="8"/>
      <c r="D6" s="8" t="s">
        <v>49</v>
      </c>
      <c r="E6" s="47" t="s">
        <v>95</v>
      </c>
      <c r="F6" s="47"/>
    </row>
    <row r="7" spans="1:6" x14ac:dyDescent="0.25">
      <c r="A7" s="31" t="s">
        <v>3</v>
      </c>
      <c r="B7" s="9" t="s">
        <v>4</v>
      </c>
      <c r="C7" s="9" t="s">
        <v>5</v>
      </c>
      <c r="D7" s="16" t="s">
        <v>6</v>
      </c>
      <c r="E7" s="16" t="s">
        <v>96</v>
      </c>
      <c r="F7" s="16" t="s">
        <v>7</v>
      </c>
    </row>
    <row r="8" spans="1:6" x14ac:dyDescent="0.25">
      <c r="A8" s="30"/>
      <c r="B8" s="8"/>
      <c r="C8" s="8"/>
      <c r="D8" s="8" t="s">
        <v>8</v>
      </c>
      <c r="E8" s="47" t="s">
        <v>97</v>
      </c>
      <c r="F8" s="47" t="s">
        <v>98</v>
      </c>
    </row>
    <row r="9" spans="1:6" x14ac:dyDescent="0.25">
      <c r="B9" s="10" t="s">
        <v>9</v>
      </c>
      <c r="C9" s="11"/>
      <c r="D9" s="18"/>
    </row>
    <row r="10" spans="1:6" x14ac:dyDescent="0.25">
      <c r="A10" s="32">
        <v>1</v>
      </c>
      <c r="B10" s="11" t="s">
        <v>10</v>
      </c>
      <c r="C10" s="11" t="s">
        <v>11</v>
      </c>
      <c r="D10" s="19">
        <v>0</v>
      </c>
      <c r="E10" s="19">
        <v>0</v>
      </c>
      <c r="F10" s="20">
        <f>D10-E10</f>
        <v>0</v>
      </c>
    </row>
    <row r="11" spans="1:6" x14ac:dyDescent="0.25">
      <c r="A11" s="32">
        <v>2</v>
      </c>
      <c r="B11" s="11" t="s">
        <v>12</v>
      </c>
      <c r="C11" s="11" t="s">
        <v>11</v>
      </c>
      <c r="D11" s="19">
        <v>0</v>
      </c>
      <c r="E11" s="19">
        <v>0</v>
      </c>
      <c r="F11" s="20">
        <f>D11-E11</f>
        <v>0</v>
      </c>
    </row>
    <row r="12" spans="1:6" x14ac:dyDescent="0.25">
      <c r="A12" s="32">
        <v>3</v>
      </c>
      <c r="B12" s="11" t="s">
        <v>13</v>
      </c>
      <c r="C12" s="11" t="s">
        <v>11</v>
      </c>
      <c r="D12" s="19">
        <v>0</v>
      </c>
      <c r="E12" s="19">
        <v>0</v>
      </c>
      <c r="F12" s="20">
        <f>D12-E12</f>
        <v>0</v>
      </c>
    </row>
    <row r="13" spans="1:6" x14ac:dyDescent="0.25">
      <c r="A13" s="32">
        <v>4</v>
      </c>
      <c r="B13" s="11" t="s">
        <v>14</v>
      </c>
      <c r="C13" s="11" t="s">
        <v>11</v>
      </c>
      <c r="D13" s="19">
        <v>0</v>
      </c>
      <c r="E13" s="19">
        <v>0</v>
      </c>
      <c r="F13" s="20">
        <f>D13-E13</f>
        <v>0</v>
      </c>
    </row>
    <row r="14" spans="1:6" x14ac:dyDescent="0.25">
      <c r="A14" s="32">
        <v>5</v>
      </c>
      <c r="B14" s="11" t="s">
        <v>15</v>
      </c>
      <c r="C14" s="11" t="s">
        <v>11</v>
      </c>
      <c r="D14" s="19">
        <v>0</v>
      </c>
      <c r="E14" s="19">
        <v>0</v>
      </c>
      <c r="F14" s="20">
        <f t="shared" ref="F14" si="0">D14-E14</f>
        <v>0</v>
      </c>
    </row>
    <row r="15" spans="1:6" x14ac:dyDescent="0.25">
      <c r="A15" s="32">
        <v>6</v>
      </c>
      <c r="B15" s="12" t="s">
        <v>16</v>
      </c>
      <c r="C15" s="11" t="s">
        <v>17</v>
      </c>
      <c r="D15" s="21">
        <f t="shared" ref="D15" si="1">D10+D11+D12-D13-D14</f>
        <v>0</v>
      </c>
      <c r="E15" s="21">
        <f>E10+E11+E12-E13-E14</f>
        <v>0</v>
      </c>
      <c r="F15" s="21">
        <f>F10+F11+F12-F13-F14</f>
        <v>0</v>
      </c>
    </row>
    <row r="16" spans="1:6" x14ac:dyDescent="0.25">
      <c r="A16" s="33"/>
      <c r="B16" s="11"/>
      <c r="C16" s="11"/>
      <c r="D16" s="18"/>
    </row>
    <row r="17" spans="1:6" x14ac:dyDescent="0.25">
      <c r="A17" s="32">
        <v>7</v>
      </c>
      <c r="B17" s="11" t="s">
        <v>18</v>
      </c>
      <c r="C17" s="11" t="s">
        <v>19</v>
      </c>
      <c r="D17" s="22">
        <v>9.7500000000000003E-2</v>
      </c>
      <c r="E17" s="4" t="s">
        <v>20</v>
      </c>
      <c r="F17" s="72">
        <f>D17</f>
        <v>9.7500000000000003E-2</v>
      </c>
    </row>
    <row r="18" spans="1:6" x14ac:dyDescent="0.25">
      <c r="A18" s="32">
        <v>8</v>
      </c>
      <c r="B18" s="11" t="s">
        <v>21</v>
      </c>
      <c r="C18" s="11" t="s">
        <v>22</v>
      </c>
      <c r="D18" s="23">
        <f>D$15*D$17</f>
        <v>0</v>
      </c>
      <c r="E18" s="4" t="s">
        <v>20</v>
      </c>
      <c r="F18" s="73">
        <f>F15*F17</f>
        <v>0</v>
      </c>
    </row>
    <row r="19" spans="1:6" x14ac:dyDescent="0.25">
      <c r="A19" s="33"/>
      <c r="B19" s="11"/>
      <c r="C19" s="11"/>
      <c r="D19" s="18"/>
    </row>
    <row r="20" spans="1:6" x14ac:dyDescent="0.25">
      <c r="A20" s="32">
        <v>9</v>
      </c>
      <c r="B20" s="11" t="s">
        <v>23</v>
      </c>
      <c r="C20" s="11" t="s">
        <v>11</v>
      </c>
      <c r="D20" s="24">
        <v>0</v>
      </c>
      <c r="E20" s="4" t="s">
        <v>20</v>
      </c>
      <c r="F20" s="22">
        <f>D20</f>
        <v>0</v>
      </c>
    </row>
    <row r="21" spans="1:6" x14ac:dyDescent="0.25">
      <c r="A21" s="32">
        <v>10</v>
      </c>
      <c r="B21" s="11" t="s">
        <v>24</v>
      </c>
      <c r="C21" s="11" t="s">
        <v>11</v>
      </c>
      <c r="D21" s="24">
        <v>0</v>
      </c>
      <c r="E21" s="4" t="s">
        <v>20</v>
      </c>
      <c r="F21" s="22">
        <f>D21</f>
        <v>0</v>
      </c>
    </row>
    <row r="22" spans="1:6" x14ac:dyDescent="0.25">
      <c r="A22" s="32">
        <v>11</v>
      </c>
      <c r="B22" s="11" t="s">
        <v>25</v>
      </c>
      <c r="C22" s="11" t="s">
        <v>26</v>
      </c>
      <c r="D22" s="22">
        <f>ROUND((D$20+D$21)/(1+D$20),6)</f>
        <v>0</v>
      </c>
      <c r="E22" s="4" t="s">
        <v>20</v>
      </c>
      <c r="F22" s="22">
        <f>D22</f>
        <v>0</v>
      </c>
    </row>
    <row r="23" spans="1:6" x14ac:dyDescent="0.25">
      <c r="A23" s="32">
        <v>12</v>
      </c>
      <c r="B23" s="11" t="s">
        <v>27</v>
      </c>
      <c r="C23" s="11" t="s">
        <v>11</v>
      </c>
      <c r="D23" s="19">
        <v>0</v>
      </c>
      <c r="E23" s="19">
        <v>0</v>
      </c>
      <c r="F23" s="20">
        <f>D23-E23</f>
        <v>0</v>
      </c>
    </row>
    <row r="24" spans="1:6" x14ac:dyDescent="0.25">
      <c r="A24" s="32">
        <v>13</v>
      </c>
      <c r="B24" s="11" t="s">
        <v>28</v>
      </c>
      <c r="C24" s="11" t="s">
        <v>11</v>
      </c>
      <c r="D24" s="19">
        <v>0</v>
      </c>
      <c r="E24" s="19">
        <v>0</v>
      </c>
      <c r="F24" s="20">
        <f>D24-E24</f>
        <v>0</v>
      </c>
    </row>
    <row r="25" spans="1:6" x14ac:dyDescent="0.25">
      <c r="A25" s="33"/>
      <c r="B25" s="11"/>
      <c r="C25" s="11"/>
      <c r="D25" s="18"/>
    </row>
    <row r="26" spans="1:6" x14ac:dyDescent="0.25">
      <c r="A26" s="32">
        <v>14</v>
      </c>
      <c r="B26" s="8" t="s">
        <v>65</v>
      </c>
      <c r="C26" s="8" t="s">
        <v>29</v>
      </c>
      <c r="D26" s="20">
        <f>(D$18-(D$23*D$22)-D$24)/(1-$D22)</f>
        <v>0</v>
      </c>
      <c r="E26" s="4" t="s">
        <v>20</v>
      </c>
      <c r="F26" s="20">
        <f>(F$18-(F$23*F$22)-F$24)/(1-F$22)</f>
        <v>0</v>
      </c>
    </row>
    <row r="27" spans="1:6" x14ac:dyDescent="0.25">
      <c r="A27" s="33"/>
      <c r="B27" s="11"/>
      <c r="C27" s="8" t="s">
        <v>30</v>
      </c>
      <c r="D27" s="18"/>
    </row>
    <row r="28" spans="1:6" x14ac:dyDescent="0.25">
      <c r="A28" s="33"/>
      <c r="B28" s="10" t="s">
        <v>31</v>
      </c>
      <c r="C28" s="11"/>
      <c r="D28" s="18"/>
    </row>
    <row r="29" spans="1:6" x14ac:dyDescent="0.25">
      <c r="A29" s="32">
        <v>15</v>
      </c>
      <c r="B29" s="11" t="s">
        <v>32</v>
      </c>
      <c r="C29" s="11" t="s">
        <v>11</v>
      </c>
      <c r="D29" s="19">
        <v>0</v>
      </c>
      <c r="E29" s="19">
        <v>0</v>
      </c>
      <c r="F29" s="20">
        <f>D29-E29</f>
        <v>0</v>
      </c>
    </row>
    <row r="30" spans="1:6" x14ac:dyDescent="0.25">
      <c r="A30" s="32">
        <v>16</v>
      </c>
      <c r="B30" s="11" t="s">
        <v>33</v>
      </c>
      <c r="C30" s="11" t="s">
        <v>11</v>
      </c>
      <c r="D30" s="19">
        <v>0</v>
      </c>
      <c r="E30" s="19">
        <v>0</v>
      </c>
      <c r="F30" s="20">
        <f t="shared" ref="F30:F34" si="2">D30-E30</f>
        <v>0</v>
      </c>
    </row>
    <row r="31" spans="1:6" x14ac:dyDescent="0.25">
      <c r="A31" s="32" t="s">
        <v>68</v>
      </c>
      <c r="B31" s="11" t="s">
        <v>69</v>
      </c>
      <c r="C31" s="11" t="s">
        <v>77</v>
      </c>
      <c r="D31" s="19">
        <v>0</v>
      </c>
      <c r="E31" s="19">
        <v>0</v>
      </c>
      <c r="F31" s="20">
        <f t="shared" si="2"/>
        <v>0</v>
      </c>
    </row>
    <row r="32" spans="1:6" x14ac:dyDescent="0.25">
      <c r="A32" s="32">
        <v>17</v>
      </c>
      <c r="B32" s="11" t="s">
        <v>34</v>
      </c>
      <c r="C32" s="11" t="s">
        <v>11</v>
      </c>
      <c r="D32" s="19">
        <v>0</v>
      </c>
      <c r="E32" s="19">
        <v>0</v>
      </c>
      <c r="F32" s="20">
        <f t="shared" si="2"/>
        <v>0</v>
      </c>
    </row>
    <row r="33" spans="1:6" x14ac:dyDescent="0.25">
      <c r="A33" s="32">
        <v>18</v>
      </c>
      <c r="B33" s="11" t="s">
        <v>35</v>
      </c>
      <c r="C33" s="11" t="s">
        <v>11</v>
      </c>
      <c r="D33" s="19">
        <v>0</v>
      </c>
      <c r="E33" s="19">
        <v>0</v>
      </c>
      <c r="F33" s="20">
        <f>D33-E33</f>
        <v>0</v>
      </c>
    </row>
    <row r="34" spans="1:6" x14ac:dyDescent="0.25">
      <c r="A34" s="32">
        <v>19</v>
      </c>
      <c r="B34" s="11" t="s">
        <v>36</v>
      </c>
      <c r="C34" s="11" t="s">
        <v>11</v>
      </c>
      <c r="D34" s="19">
        <v>0</v>
      </c>
      <c r="E34" s="19">
        <v>0</v>
      </c>
      <c r="F34" s="20">
        <f t="shared" si="2"/>
        <v>0</v>
      </c>
    </row>
    <row r="35" spans="1:6" x14ac:dyDescent="0.25">
      <c r="A35" s="32">
        <v>20</v>
      </c>
      <c r="B35" s="12" t="s">
        <v>37</v>
      </c>
      <c r="C35" s="11" t="s">
        <v>70</v>
      </c>
      <c r="D35" s="21">
        <f t="shared" ref="D35" si="3">SUM(D$29:D$34)-D31</f>
        <v>0</v>
      </c>
      <c r="E35" s="21">
        <f>SUM(E$29:E$34)-E31</f>
        <v>0</v>
      </c>
      <c r="F35" s="21">
        <f>SUM(F$29:F$34)-F31</f>
        <v>0</v>
      </c>
    </row>
    <row r="36" spans="1:6" x14ac:dyDescent="0.25">
      <c r="A36" s="33"/>
      <c r="B36" s="11"/>
      <c r="C36" s="11"/>
      <c r="D36" s="18"/>
    </row>
    <row r="37" spans="1:6" x14ac:dyDescent="0.25">
      <c r="A37" s="57" t="s">
        <v>85</v>
      </c>
      <c r="B37" s="11" t="s">
        <v>92</v>
      </c>
      <c r="C37" s="11" t="s">
        <v>11</v>
      </c>
      <c r="D37" s="19">
        <v>0</v>
      </c>
      <c r="E37" s="4" t="s">
        <v>20</v>
      </c>
      <c r="F37" s="74">
        <f>D37</f>
        <v>0</v>
      </c>
    </row>
    <row r="38" spans="1:6" x14ac:dyDescent="0.25">
      <c r="A38" s="57"/>
      <c r="B38" s="11"/>
      <c r="C38" s="11"/>
      <c r="D38" s="19"/>
    </row>
    <row r="39" spans="1:6" x14ac:dyDescent="0.25">
      <c r="A39" s="32">
        <v>21</v>
      </c>
      <c r="B39" s="12" t="s">
        <v>64</v>
      </c>
      <c r="C39" s="51" t="s">
        <v>91</v>
      </c>
      <c r="D39" s="25">
        <f>D$26+D$35-D37</f>
        <v>0</v>
      </c>
      <c r="E39" s="4" t="s">
        <v>20</v>
      </c>
      <c r="F39" s="25">
        <f>F$26+F$35-F37</f>
        <v>0</v>
      </c>
    </row>
    <row r="40" spans="1:6" x14ac:dyDescent="0.25">
      <c r="A40" s="33"/>
      <c r="B40" s="11"/>
      <c r="C40" s="11"/>
      <c r="D40" s="18"/>
    </row>
    <row r="41" spans="1:6" x14ac:dyDescent="0.25">
      <c r="A41" s="33"/>
      <c r="B41" s="10" t="s">
        <v>38</v>
      </c>
      <c r="C41" s="11"/>
      <c r="D41" s="18"/>
    </row>
    <row r="42" spans="1:6" x14ac:dyDescent="0.25">
      <c r="A42" s="34">
        <v>22</v>
      </c>
      <c r="B42" s="13" t="s">
        <v>67</v>
      </c>
      <c r="C42" s="13" t="s">
        <v>11</v>
      </c>
      <c r="D42" s="20">
        <f t="shared" ref="D42" si="4">SUM(D$43:D$45)</f>
        <v>0</v>
      </c>
      <c r="E42" s="20">
        <f>SUM(E$43:E$45)</f>
        <v>0</v>
      </c>
      <c r="F42" s="20">
        <f t="shared" ref="F42" si="5">SUM(F$43:F$45)</f>
        <v>0</v>
      </c>
    </row>
    <row r="43" spans="1:6" x14ac:dyDescent="0.25">
      <c r="A43" s="35">
        <v>22.1</v>
      </c>
      <c r="B43" s="14" t="s">
        <v>56</v>
      </c>
      <c r="C43" s="13" t="s">
        <v>11</v>
      </c>
      <c r="D43" s="26">
        <v>0</v>
      </c>
      <c r="E43" s="26">
        <v>0</v>
      </c>
      <c r="F43" s="75">
        <f>D43-E43</f>
        <v>0</v>
      </c>
    </row>
    <row r="44" spans="1:6" x14ac:dyDescent="0.25">
      <c r="A44" s="35">
        <v>22.2</v>
      </c>
      <c r="B44" s="14" t="s">
        <v>66</v>
      </c>
      <c r="C44" s="13" t="s">
        <v>11</v>
      </c>
      <c r="D44" s="26">
        <v>0</v>
      </c>
      <c r="E44" s="26">
        <v>0</v>
      </c>
      <c r="F44" s="75">
        <f t="shared" ref="F44:F46" si="6">D44-E44</f>
        <v>0</v>
      </c>
    </row>
    <row r="45" spans="1:6" x14ac:dyDescent="0.25">
      <c r="A45" s="35">
        <v>22.3</v>
      </c>
      <c r="B45" s="14" t="s">
        <v>57</v>
      </c>
      <c r="C45" s="13" t="s">
        <v>11</v>
      </c>
      <c r="D45" s="26">
        <v>0</v>
      </c>
      <c r="E45" s="26">
        <v>0</v>
      </c>
      <c r="F45" s="75">
        <f t="shared" si="6"/>
        <v>0</v>
      </c>
    </row>
    <row r="46" spans="1:6" x14ac:dyDescent="0.25">
      <c r="A46" s="34">
        <v>23</v>
      </c>
      <c r="B46" s="13" t="s">
        <v>39</v>
      </c>
      <c r="C46" s="13" t="s">
        <v>11</v>
      </c>
      <c r="D46" s="19">
        <v>0</v>
      </c>
      <c r="E46" s="19">
        <v>0</v>
      </c>
      <c r="F46" s="20">
        <f t="shared" si="6"/>
        <v>0</v>
      </c>
    </row>
    <row r="47" spans="1:6" x14ac:dyDescent="0.25">
      <c r="A47" s="34">
        <v>24</v>
      </c>
      <c r="B47" s="13" t="s">
        <v>40</v>
      </c>
      <c r="C47" s="13" t="s">
        <v>11</v>
      </c>
      <c r="D47" s="19">
        <v>0</v>
      </c>
      <c r="E47" s="19">
        <v>0</v>
      </c>
      <c r="F47" s="20">
        <f>D47-E47</f>
        <v>0</v>
      </c>
    </row>
    <row r="48" spans="1:6" x14ac:dyDescent="0.25">
      <c r="A48" s="34">
        <v>25</v>
      </c>
      <c r="B48" s="13" t="s">
        <v>41</v>
      </c>
      <c r="C48" s="13" t="s">
        <v>11</v>
      </c>
      <c r="D48" s="20">
        <f t="shared" ref="D48:F48" si="7">SUM(D$49:D$53)</f>
        <v>0</v>
      </c>
      <c r="E48" s="20">
        <f t="shared" si="7"/>
        <v>0</v>
      </c>
      <c r="F48" s="20">
        <f t="shared" si="7"/>
        <v>0</v>
      </c>
    </row>
    <row r="49" spans="1:6" x14ac:dyDescent="0.25">
      <c r="A49" s="35">
        <v>25.1</v>
      </c>
      <c r="B49" s="14" t="s">
        <v>58</v>
      </c>
      <c r="C49" s="13" t="s">
        <v>11</v>
      </c>
      <c r="D49" s="26">
        <v>0</v>
      </c>
      <c r="E49" s="26">
        <v>0</v>
      </c>
      <c r="F49" s="75">
        <f t="shared" ref="F49:F53" si="8">D49-E49</f>
        <v>0</v>
      </c>
    </row>
    <row r="50" spans="1:6" x14ac:dyDescent="0.25">
      <c r="A50" s="35">
        <v>25.2</v>
      </c>
      <c r="B50" s="14" t="s">
        <v>78</v>
      </c>
      <c r="C50" s="13" t="s">
        <v>11</v>
      </c>
      <c r="D50" s="26">
        <v>0</v>
      </c>
      <c r="E50" s="26">
        <v>0</v>
      </c>
      <c r="F50" s="75">
        <f t="shared" si="8"/>
        <v>0</v>
      </c>
    </row>
    <row r="51" spans="1:6" x14ac:dyDescent="0.25">
      <c r="A51" s="35">
        <v>25.3</v>
      </c>
      <c r="B51" s="14" t="s">
        <v>79</v>
      </c>
      <c r="C51" s="13" t="s">
        <v>11</v>
      </c>
      <c r="D51" s="26">
        <v>0</v>
      </c>
      <c r="E51" s="26">
        <v>0</v>
      </c>
      <c r="F51" s="75">
        <f t="shared" si="8"/>
        <v>0</v>
      </c>
    </row>
    <row r="52" spans="1:6" x14ac:dyDescent="0.25">
      <c r="A52" s="35">
        <v>25.4</v>
      </c>
      <c r="B52" s="14" t="s">
        <v>80</v>
      </c>
      <c r="C52" s="13" t="s">
        <v>11</v>
      </c>
      <c r="D52" s="26">
        <v>0</v>
      </c>
      <c r="E52" s="26">
        <v>0</v>
      </c>
      <c r="F52" s="75">
        <f t="shared" si="8"/>
        <v>0</v>
      </c>
    </row>
    <row r="53" spans="1:6" x14ac:dyDescent="0.25">
      <c r="A53" s="35">
        <v>25.5</v>
      </c>
      <c r="B53" s="14" t="s">
        <v>59</v>
      </c>
      <c r="C53" s="13" t="s">
        <v>11</v>
      </c>
      <c r="D53" s="26">
        <v>0</v>
      </c>
      <c r="E53" s="26">
        <v>0</v>
      </c>
      <c r="F53" s="75">
        <f t="shared" si="8"/>
        <v>0</v>
      </c>
    </row>
    <row r="54" spans="1:6" x14ac:dyDescent="0.25">
      <c r="A54" s="34">
        <v>26</v>
      </c>
      <c r="B54" s="13" t="s">
        <v>42</v>
      </c>
      <c r="C54" s="13" t="s">
        <v>11</v>
      </c>
      <c r="D54" s="20">
        <f t="shared" ref="D54:F54" si="9">SUM(D$55:D$58)</f>
        <v>0</v>
      </c>
      <c r="E54" s="20">
        <f t="shared" si="9"/>
        <v>0</v>
      </c>
      <c r="F54" s="20">
        <f t="shared" si="9"/>
        <v>0</v>
      </c>
    </row>
    <row r="55" spans="1:6" x14ac:dyDescent="0.25">
      <c r="A55" s="35">
        <v>26.1</v>
      </c>
      <c r="B55" s="14" t="s">
        <v>60</v>
      </c>
      <c r="C55" s="13" t="s">
        <v>11</v>
      </c>
      <c r="D55" s="26">
        <v>0</v>
      </c>
      <c r="E55" s="26">
        <v>0</v>
      </c>
      <c r="F55" s="75">
        <f t="shared" ref="F55:F61" si="10">D55-E55</f>
        <v>0</v>
      </c>
    </row>
    <row r="56" spans="1:6" x14ac:dyDescent="0.25">
      <c r="A56" s="35">
        <v>26.2</v>
      </c>
      <c r="B56" s="14" t="s">
        <v>61</v>
      </c>
      <c r="C56" s="13" t="s">
        <v>11</v>
      </c>
      <c r="D56" s="26">
        <v>0</v>
      </c>
      <c r="E56" s="26">
        <v>0</v>
      </c>
      <c r="F56" s="75">
        <f t="shared" si="10"/>
        <v>0</v>
      </c>
    </row>
    <row r="57" spans="1:6" x14ac:dyDescent="0.25">
      <c r="A57" s="35">
        <v>26.3</v>
      </c>
      <c r="B57" s="14" t="s">
        <v>62</v>
      </c>
      <c r="C57" s="13" t="s">
        <v>11</v>
      </c>
      <c r="D57" s="26">
        <v>0</v>
      </c>
      <c r="E57" s="26">
        <v>0</v>
      </c>
      <c r="F57" s="75">
        <f t="shared" si="10"/>
        <v>0</v>
      </c>
    </row>
    <row r="58" spans="1:6" x14ac:dyDescent="0.25">
      <c r="A58" s="35">
        <v>26.4</v>
      </c>
      <c r="B58" s="14" t="s">
        <v>63</v>
      </c>
      <c r="C58" s="13" t="s">
        <v>11</v>
      </c>
      <c r="D58" s="26">
        <v>0</v>
      </c>
      <c r="E58" s="26">
        <v>0</v>
      </c>
      <c r="F58" s="75">
        <f t="shared" si="10"/>
        <v>0</v>
      </c>
    </row>
    <row r="59" spans="1:6" x14ac:dyDescent="0.25">
      <c r="A59" s="34">
        <v>27</v>
      </c>
      <c r="B59" s="13" t="s">
        <v>43</v>
      </c>
      <c r="C59" s="13" t="s">
        <v>11</v>
      </c>
      <c r="D59" s="19">
        <v>0</v>
      </c>
      <c r="E59" s="19">
        <v>0</v>
      </c>
      <c r="F59" s="20">
        <f t="shared" si="10"/>
        <v>0</v>
      </c>
    </row>
    <row r="60" spans="1:6" x14ac:dyDescent="0.25">
      <c r="A60" s="34">
        <v>28</v>
      </c>
      <c r="B60" s="13" t="s">
        <v>44</v>
      </c>
      <c r="C60" s="13" t="s">
        <v>11</v>
      </c>
      <c r="D60" s="19">
        <v>0</v>
      </c>
      <c r="E60" s="19">
        <v>0</v>
      </c>
      <c r="F60" s="20">
        <f t="shared" si="10"/>
        <v>0</v>
      </c>
    </row>
    <row r="61" spans="1:6" x14ac:dyDescent="0.25">
      <c r="A61" s="34">
        <v>29</v>
      </c>
      <c r="B61" s="13" t="s">
        <v>45</v>
      </c>
      <c r="C61" s="13" t="s">
        <v>11</v>
      </c>
      <c r="D61" s="19">
        <v>0</v>
      </c>
      <c r="E61" s="19">
        <v>0</v>
      </c>
      <c r="F61" s="20">
        <f t="shared" si="10"/>
        <v>0</v>
      </c>
    </row>
    <row r="62" spans="1:6" x14ac:dyDescent="0.25">
      <c r="A62" s="34">
        <v>30</v>
      </c>
      <c r="B62" s="15" t="s">
        <v>46</v>
      </c>
      <c r="C62" s="27" t="s">
        <v>47</v>
      </c>
      <c r="D62" s="21">
        <f t="shared" ref="D62:F62" si="11">D$42+D$46+D$47+D$48+D$54+D$59+D$60-D$61</f>
        <v>0</v>
      </c>
      <c r="E62" s="21">
        <f t="shared" si="11"/>
        <v>0</v>
      </c>
      <c r="F62" s="21">
        <f t="shared" si="11"/>
        <v>0</v>
      </c>
    </row>
    <row r="63" spans="1:6" x14ac:dyDescent="0.25">
      <c r="A63" s="36"/>
      <c r="B63" s="13"/>
      <c r="C63" s="13"/>
      <c r="D63" s="18"/>
    </row>
    <row r="64" spans="1:6" x14ac:dyDescent="0.25">
      <c r="A64" s="36">
        <v>31</v>
      </c>
      <c r="B64" s="13" t="str">
        <f>"Earnings Variance from "&amp;TEXT(D17,"0.00%")</f>
        <v>Earnings Variance from 9.75%</v>
      </c>
      <c r="C64" s="13" t="s">
        <v>48</v>
      </c>
      <c r="D64" s="20">
        <f>D$62-D$39</f>
        <v>0</v>
      </c>
      <c r="E64" s="8" t="s">
        <v>20</v>
      </c>
      <c r="F64" s="20">
        <f>F$62-F$39</f>
        <v>0</v>
      </c>
    </row>
    <row r="65" spans="1:6" x14ac:dyDescent="0.25">
      <c r="A65" s="36"/>
      <c r="B65" s="13"/>
      <c r="C65" s="13"/>
      <c r="D65" s="18"/>
    </row>
    <row r="66" spans="1:6" x14ac:dyDescent="0.25">
      <c r="A66" s="33">
        <v>32</v>
      </c>
      <c r="B66" s="11" t="s">
        <v>0</v>
      </c>
      <c r="C66" s="11" t="s">
        <v>50</v>
      </c>
      <c r="D66" s="8" t="s">
        <v>20</v>
      </c>
      <c r="E66" s="8" t="s">
        <v>20</v>
      </c>
      <c r="F66" s="8" t="s">
        <v>20</v>
      </c>
    </row>
    <row r="67" spans="1:6" x14ac:dyDescent="0.25">
      <c r="D67" s="68"/>
    </row>
    <row r="68" spans="1:6" x14ac:dyDescent="0.25">
      <c r="D68" s="68"/>
    </row>
    <row r="69" spans="1:6" x14ac:dyDescent="0.25">
      <c r="A69" s="37"/>
      <c r="B69" s="76"/>
      <c r="C69" s="76"/>
      <c r="D69" s="76"/>
    </row>
    <row r="70" spans="1:6" x14ac:dyDescent="0.25">
      <c r="A70" s="37"/>
      <c r="B70" s="76"/>
      <c r="C70" s="76"/>
      <c r="D70" s="76"/>
    </row>
    <row r="71" spans="1:6" x14ac:dyDescent="0.25">
      <c r="A71" s="37"/>
      <c r="B71" s="76"/>
      <c r="C71" s="76"/>
      <c r="D71" s="76"/>
    </row>
    <row r="72" spans="1:6" x14ac:dyDescent="0.25">
      <c r="A72" s="37"/>
      <c r="B72" s="76"/>
      <c r="C72" s="76"/>
      <c r="D72" s="76"/>
    </row>
    <row r="73" spans="1:6" x14ac:dyDescent="0.25">
      <c r="A73" s="37"/>
      <c r="B73" s="76"/>
      <c r="C73" s="76"/>
      <c r="D73" s="76"/>
    </row>
    <row r="74" spans="1:6" x14ac:dyDescent="0.25">
      <c r="A74" s="37"/>
      <c r="B74" s="76"/>
      <c r="C74" s="76"/>
      <c r="D74" s="76"/>
    </row>
    <row r="75" spans="1:6" x14ac:dyDescent="0.25">
      <c r="A75" s="37"/>
      <c r="B75" s="76"/>
      <c r="C75" s="76"/>
      <c r="D75" s="76"/>
    </row>
    <row r="76" spans="1:6" x14ac:dyDescent="0.25">
      <c r="A76" s="37"/>
      <c r="B76" s="76"/>
      <c r="C76" s="76"/>
      <c r="D76" s="76"/>
    </row>
    <row r="77" spans="1:6" x14ac:dyDescent="0.25">
      <c r="A77" s="37"/>
      <c r="B77" s="76"/>
      <c r="C77" s="76"/>
      <c r="D77" s="76"/>
    </row>
    <row r="78" spans="1:6" x14ac:dyDescent="0.25">
      <c r="A78" s="37"/>
      <c r="B78" s="76"/>
      <c r="C78" s="76"/>
      <c r="D78" s="76"/>
    </row>
    <row r="79" spans="1:6" x14ac:dyDescent="0.25">
      <c r="A79" s="37"/>
      <c r="B79" s="76"/>
      <c r="C79" s="76"/>
      <c r="D79" s="76"/>
    </row>
    <row r="80" spans="1:6" x14ac:dyDescent="0.25">
      <c r="A80" s="37"/>
      <c r="B80" s="76"/>
      <c r="C80" s="76"/>
      <c r="D80" s="76"/>
    </row>
    <row r="81" spans="1:4" x14ac:dyDescent="0.25">
      <c r="A81" s="37"/>
      <c r="B81" s="76"/>
      <c r="C81" s="76"/>
      <c r="D81" s="76"/>
    </row>
    <row r="82" spans="1:4" x14ac:dyDescent="0.25">
      <c r="A82" s="37"/>
      <c r="B82" s="76"/>
      <c r="C82" s="76"/>
      <c r="D82" s="76"/>
    </row>
    <row r="83" spans="1:4" x14ac:dyDescent="0.25">
      <c r="A83" s="37"/>
      <c r="B83" s="76"/>
      <c r="C83" s="76"/>
      <c r="D83" s="76"/>
    </row>
    <row r="84" spans="1:4" x14ac:dyDescent="0.25">
      <c r="A84" s="37"/>
      <c r="B84" s="76"/>
      <c r="C84" s="76"/>
      <c r="D84" s="76"/>
    </row>
    <row r="85" spans="1:4" x14ac:dyDescent="0.25">
      <c r="A85" s="37"/>
      <c r="B85" s="76"/>
      <c r="C85" s="76"/>
      <c r="D85" s="76"/>
    </row>
    <row r="86" spans="1:4" x14ac:dyDescent="0.25">
      <c r="A86" s="37"/>
      <c r="B86" s="76"/>
      <c r="C86" s="76"/>
      <c r="D86" s="76"/>
    </row>
  </sheetData>
  <sheetProtection formatCells="0" formatColumns="0" formatRows="0"/>
  <mergeCells count="20">
    <mergeCell ref="B85:D85"/>
    <mergeCell ref="B86:D86"/>
    <mergeCell ref="B79:D79"/>
    <mergeCell ref="B80:D80"/>
    <mergeCell ref="B81:D81"/>
    <mergeCell ref="B82:D82"/>
    <mergeCell ref="B83:D83"/>
    <mergeCell ref="B84:D84"/>
    <mergeCell ref="B78:D78"/>
    <mergeCell ref="C2:D2"/>
    <mergeCell ref="C3:D3"/>
    <mergeCell ref="B69:D69"/>
    <mergeCell ref="B70:D70"/>
    <mergeCell ref="B71:D71"/>
    <mergeCell ref="B72:D72"/>
    <mergeCell ref="B73:D73"/>
    <mergeCell ref="B74:D74"/>
    <mergeCell ref="B75:D75"/>
    <mergeCell ref="B76:D76"/>
    <mergeCell ref="B77:D77"/>
  </mergeCells>
  <pageMargins left="0" right="0" top="0.75" bottom="0" header="0.5" footer="0.25"/>
  <pageSetup scale="63" orientation="portrait" r:id="rId1"/>
  <headerFooter alignWithMargins="0">
    <oddHeader>&amp;C&amp;14Nebraska Universal Service Fund
Earnings Adjustment&amp;RNUSF-EARN
Page &amp;P of &amp;N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F86"/>
  <sheetViews>
    <sheetView zoomScaleNormal="100" workbookViewId="0"/>
  </sheetViews>
  <sheetFormatPr defaultColWidth="9" defaultRowHeight="15.75" x14ac:dyDescent="0.25"/>
  <cols>
    <col min="1" max="1" width="6.375" style="29" customWidth="1"/>
    <col min="2" max="2" width="31.75" style="4" bestFit="1" customWidth="1"/>
    <col min="3" max="3" width="17.875" style="4" customWidth="1"/>
    <col min="4" max="4" width="25.125" style="4" customWidth="1"/>
    <col min="5" max="6" width="25.375" style="4" customWidth="1"/>
    <col min="7" max="16384" width="9" style="4"/>
  </cols>
  <sheetData>
    <row r="1" spans="1:6" ht="21" customHeight="1" x14ac:dyDescent="0.25">
      <c r="D1" s="5"/>
    </row>
    <row r="2" spans="1:6" ht="21" customHeight="1" x14ac:dyDescent="0.25">
      <c r="B2" s="6" t="s">
        <v>1</v>
      </c>
      <c r="C2" s="81"/>
      <c r="D2" s="82"/>
    </row>
    <row r="3" spans="1:6" ht="21" customHeight="1" x14ac:dyDescent="0.25">
      <c r="B3" s="6" t="s">
        <v>2</v>
      </c>
      <c r="C3" s="83"/>
      <c r="D3" s="84"/>
    </row>
    <row r="4" spans="1:6" x14ac:dyDescent="0.25">
      <c r="D4" s="5"/>
    </row>
    <row r="5" spans="1:6" x14ac:dyDescent="0.25">
      <c r="A5" s="30"/>
      <c r="B5" s="8"/>
      <c r="C5" s="8"/>
      <c r="D5" s="8" t="s">
        <v>7</v>
      </c>
      <c r="E5" s="47" t="s">
        <v>94</v>
      </c>
      <c r="F5" s="47"/>
    </row>
    <row r="6" spans="1:6" x14ac:dyDescent="0.25">
      <c r="A6" s="30"/>
      <c r="B6" s="8"/>
      <c r="C6" s="8"/>
      <c r="D6" s="8" t="s">
        <v>49</v>
      </c>
      <c r="E6" s="47" t="s">
        <v>95</v>
      </c>
      <c r="F6" s="47"/>
    </row>
    <row r="7" spans="1:6" x14ac:dyDescent="0.25">
      <c r="A7" s="31" t="s">
        <v>3</v>
      </c>
      <c r="B7" s="9" t="s">
        <v>4</v>
      </c>
      <c r="C7" s="9" t="s">
        <v>5</v>
      </c>
      <c r="D7" s="16" t="s">
        <v>6</v>
      </c>
      <c r="E7" s="16" t="s">
        <v>96</v>
      </c>
      <c r="F7" s="16" t="s">
        <v>7</v>
      </c>
    </row>
    <row r="8" spans="1:6" x14ac:dyDescent="0.25">
      <c r="A8" s="30"/>
      <c r="B8" s="8"/>
      <c r="C8" s="8"/>
      <c r="D8" s="8" t="s">
        <v>8</v>
      </c>
      <c r="E8" s="47" t="s">
        <v>97</v>
      </c>
      <c r="F8" s="47" t="s">
        <v>98</v>
      </c>
    </row>
    <row r="9" spans="1:6" x14ac:dyDescent="0.25">
      <c r="B9" s="10" t="s">
        <v>9</v>
      </c>
      <c r="C9" s="11"/>
      <c r="D9" s="17"/>
    </row>
    <row r="10" spans="1:6" x14ac:dyDescent="0.25">
      <c r="A10" s="32">
        <v>1</v>
      </c>
      <c r="B10" s="11" t="s">
        <v>10</v>
      </c>
      <c r="C10" s="11" t="s">
        <v>11</v>
      </c>
      <c r="D10" s="19">
        <v>0</v>
      </c>
      <c r="E10" s="19">
        <v>0</v>
      </c>
      <c r="F10" s="20">
        <f>D10-E10</f>
        <v>0</v>
      </c>
    </row>
    <row r="11" spans="1:6" x14ac:dyDescent="0.25">
      <c r="A11" s="32">
        <v>2</v>
      </c>
      <c r="B11" s="11" t="s">
        <v>12</v>
      </c>
      <c r="C11" s="11" t="s">
        <v>11</v>
      </c>
      <c r="D11" s="19">
        <v>0</v>
      </c>
      <c r="E11" s="19">
        <v>0</v>
      </c>
      <c r="F11" s="20">
        <f>D11-E11</f>
        <v>0</v>
      </c>
    </row>
    <row r="12" spans="1:6" x14ac:dyDescent="0.25">
      <c r="A12" s="32">
        <v>3</v>
      </c>
      <c r="B12" s="11" t="s">
        <v>13</v>
      </c>
      <c r="C12" s="11" t="s">
        <v>11</v>
      </c>
      <c r="D12" s="19">
        <v>0</v>
      </c>
      <c r="E12" s="19">
        <v>0</v>
      </c>
      <c r="F12" s="20">
        <f>D12-E12</f>
        <v>0</v>
      </c>
    </row>
    <row r="13" spans="1:6" x14ac:dyDescent="0.25">
      <c r="A13" s="32">
        <v>4</v>
      </c>
      <c r="B13" s="11" t="s">
        <v>14</v>
      </c>
      <c r="C13" s="11" t="s">
        <v>11</v>
      </c>
      <c r="D13" s="19">
        <v>0</v>
      </c>
      <c r="E13" s="19">
        <v>0</v>
      </c>
      <c r="F13" s="20">
        <f>D13-E13</f>
        <v>0</v>
      </c>
    </row>
    <row r="14" spans="1:6" x14ac:dyDescent="0.25">
      <c r="A14" s="32">
        <v>5</v>
      </c>
      <c r="B14" s="11" t="s">
        <v>15</v>
      </c>
      <c r="C14" s="11" t="s">
        <v>11</v>
      </c>
      <c r="D14" s="19">
        <v>0</v>
      </c>
      <c r="E14" s="19">
        <v>0</v>
      </c>
      <c r="F14" s="20">
        <f t="shared" ref="F14" si="0">D14-E14</f>
        <v>0</v>
      </c>
    </row>
    <row r="15" spans="1:6" x14ac:dyDescent="0.25">
      <c r="A15" s="32">
        <v>6</v>
      </c>
      <c r="B15" s="12" t="s">
        <v>16</v>
      </c>
      <c r="C15" s="11" t="s">
        <v>17</v>
      </c>
      <c r="D15" s="21">
        <f t="shared" ref="D15" si="1">D10+D11+D12-D13-D14</f>
        <v>0</v>
      </c>
      <c r="E15" s="21">
        <f>E10+E11+E12-E13-E14</f>
        <v>0</v>
      </c>
      <c r="F15" s="21">
        <f>F10+F11+F12-F13-F14</f>
        <v>0</v>
      </c>
    </row>
    <row r="16" spans="1:6" x14ac:dyDescent="0.25">
      <c r="A16" s="33"/>
      <c r="B16" s="11"/>
      <c r="C16" s="11"/>
      <c r="D16" s="18"/>
    </row>
    <row r="17" spans="1:6" x14ac:dyDescent="0.25">
      <c r="A17" s="32">
        <v>7</v>
      </c>
      <c r="B17" s="11" t="s">
        <v>18</v>
      </c>
      <c r="C17" s="11" t="s">
        <v>19</v>
      </c>
      <c r="D17" s="22">
        <v>9.7500000000000003E-2</v>
      </c>
      <c r="E17" s="4" t="s">
        <v>20</v>
      </c>
      <c r="F17" s="72">
        <f>D17</f>
        <v>9.7500000000000003E-2</v>
      </c>
    </row>
    <row r="18" spans="1:6" x14ac:dyDescent="0.25">
      <c r="A18" s="32">
        <v>8</v>
      </c>
      <c r="B18" s="11" t="s">
        <v>21</v>
      </c>
      <c r="C18" s="11" t="s">
        <v>22</v>
      </c>
      <c r="D18" s="23">
        <f>D$15*D$17</f>
        <v>0</v>
      </c>
      <c r="E18" s="4" t="s">
        <v>20</v>
      </c>
      <c r="F18" s="73">
        <f>F15*F17</f>
        <v>0</v>
      </c>
    </row>
    <row r="19" spans="1:6" x14ac:dyDescent="0.25">
      <c r="A19" s="33"/>
      <c r="B19" s="11"/>
      <c r="C19" s="11"/>
      <c r="D19" s="18"/>
    </row>
    <row r="20" spans="1:6" x14ac:dyDescent="0.25">
      <c r="A20" s="32">
        <v>9</v>
      </c>
      <c r="B20" s="11" t="s">
        <v>23</v>
      </c>
      <c r="C20" s="11" t="s">
        <v>11</v>
      </c>
      <c r="D20" s="24">
        <v>0</v>
      </c>
      <c r="E20" s="4" t="s">
        <v>20</v>
      </c>
      <c r="F20" s="22">
        <f>D20</f>
        <v>0</v>
      </c>
    </row>
    <row r="21" spans="1:6" x14ac:dyDescent="0.25">
      <c r="A21" s="32">
        <v>10</v>
      </c>
      <c r="B21" s="11" t="s">
        <v>24</v>
      </c>
      <c r="C21" s="11" t="s">
        <v>11</v>
      </c>
      <c r="D21" s="24">
        <v>0</v>
      </c>
      <c r="E21" s="4" t="s">
        <v>20</v>
      </c>
      <c r="F21" s="22">
        <f>D21</f>
        <v>0</v>
      </c>
    </row>
    <row r="22" spans="1:6" x14ac:dyDescent="0.25">
      <c r="A22" s="32">
        <v>11</v>
      </c>
      <c r="B22" s="11" t="s">
        <v>25</v>
      </c>
      <c r="C22" s="11" t="s">
        <v>26</v>
      </c>
      <c r="D22" s="22">
        <f>ROUND((D$20+D$21)/(1+D$20),6)</f>
        <v>0</v>
      </c>
      <c r="E22" s="4" t="s">
        <v>20</v>
      </c>
      <c r="F22" s="22">
        <f>D22</f>
        <v>0</v>
      </c>
    </row>
    <row r="23" spans="1:6" x14ac:dyDescent="0.25">
      <c r="A23" s="32">
        <v>12</v>
      </c>
      <c r="B23" s="11" t="s">
        <v>27</v>
      </c>
      <c r="C23" s="11" t="s">
        <v>11</v>
      </c>
      <c r="D23" s="19">
        <v>0</v>
      </c>
      <c r="E23" s="19">
        <v>0</v>
      </c>
      <c r="F23" s="20">
        <f>D23-E23</f>
        <v>0</v>
      </c>
    </row>
    <row r="24" spans="1:6" x14ac:dyDescent="0.25">
      <c r="A24" s="32">
        <v>13</v>
      </c>
      <c r="B24" s="11" t="s">
        <v>28</v>
      </c>
      <c r="C24" s="11" t="s">
        <v>11</v>
      </c>
      <c r="D24" s="19">
        <v>0</v>
      </c>
      <c r="E24" s="19">
        <v>0</v>
      </c>
      <c r="F24" s="20">
        <f>D24-E24</f>
        <v>0</v>
      </c>
    </row>
    <row r="25" spans="1:6" x14ac:dyDescent="0.25">
      <c r="A25" s="33"/>
      <c r="B25" s="11"/>
      <c r="C25" s="11"/>
      <c r="D25" s="18"/>
    </row>
    <row r="26" spans="1:6" x14ac:dyDescent="0.25">
      <c r="A26" s="32">
        <v>14</v>
      </c>
      <c r="B26" s="8" t="s">
        <v>65</v>
      </c>
      <c r="C26" s="8" t="s">
        <v>29</v>
      </c>
      <c r="D26" s="20">
        <f>(D$18-(D$23*D$22)-D$24)/(1-$D22)</f>
        <v>0</v>
      </c>
      <c r="E26" s="4" t="s">
        <v>20</v>
      </c>
      <c r="F26" s="20">
        <f>(F$18-(F$23*F$22)-F$24)/(1-F$22)</f>
        <v>0</v>
      </c>
    </row>
    <row r="27" spans="1:6" x14ac:dyDescent="0.25">
      <c r="A27" s="33"/>
      <c r="B27" s="11"/>
      <c r="C27" s="8" t="s">
        <v>30</v>
      </c>
      <c r="D27" s="18"/>
    </row>
    <row r="28" spans="1:6" x14ac:dyDescent="0.25">
      <c r="A28" s="33"/>
      <c r="B28" s="10" t="s">
        <v>31</v>
      </c>
      <c r="C28" s="11"/>
      <c r="D28" s="18"/>
    </row>
    <row r="29" spans="1:6" x14ac:dyDescent="0.25">
      <c r="A29" s="32">
        <v>15</v>
      </c>
      <c r="B29" s="11" t="s">
        <v>32</v>
      </c>
      <c r="C29" s="11" t="s">
        <v>11</v>
      </c>
      <c r="D29" s="19">
        <v>0</v>
      </c>
      <c r="E29" s="19">
        <v>0</v>
      </c>
      <c r="F29" s="20">
        <f>D29-E29</f>
        <v>0</v>
      </c>
    </row>
    <row r="30" spans="1:6" x14ac:dyDescent="0.25">
      <c r="A30" s="32">
        <v>16</v>
      </c>
      <c r="B30" s="11" t="s">
        <v>33</v>
      </c>
      <c r="C30" s="11" t="s">
        <v>11</v>
      </c>
      <c r="D30" s="19">
        <v>0</v>
      </c>
      <c r="E30" s="19">
        <v>0</v>
      </c>
      <c r="F30" s="20">
        <f t="shared" ref="F30:F34" si="2">D30-E30</f>
        <v>0</v>
      </c>
    </row>
    <row r="31" spans="1:6" x14ac:dyDescent="0.25">
      <c r="A31" s="32" t="s">
        <v>68</v>
      </c>
      <c r="B31" s="11" t="s">
        <v>69</v>
      </c>
      <c r="C31" s="11" t="s">
        <v>77</v>
      </c>
      <c r="D31" s="19">
        <v>0</v>
      </c>
      <c r="E31" s="19">
        <v>0</v>
      </c>
      <c r="F31" s="20">
        <f t="shared" si="2"/>
        <v>0</v>
      </c>
    </row>
    <row r="32" spans="1:6" x14ac:dyDescent="0.25">
      <c r="A32" s="32">
        <v>17</v>
      </c>
      <c r="B32" s="11" t="s">
        <v>34</v>
      </c>
      <c r="C32" s="11" t="s">
        <v>11</v>
      </c>
      <c r="D32" s="19">
        <v>0</v>
      </c>
      <c r="E32" s="19">
        <v>0</v>
      </c>
      <c r="F32" s="20">
        <f t="shared" si="2"/>
        <v>0</v>
      </c>
    </row>
    <row r="33" spans="1:6" x14ac:dyDescent="0.25">
      <c r="A33" s="32">
        <v>18</v>
      </c>
      <c r="B33" s="11" t="s">
        <v>35</v>
      </c>
      <c r="C33" s="11" t="s">
        <v>11</v>
      </c>
      <c r="D33" s="19">
        <v>0</v>
      </c>
      <c r="E33" s="19">
        <v>0</v>
      </c>
      <c r="F33" s="20">
        <f>D33-E33</f>
        <v>0</v>
      </c>
    </row>
    <row r="34" spans="1:6" x14ac:dyDescent="0.25">
      <c r="A34" s="32">
        <v>19</v>
      </c>
      <c r="B34" s="11" t="s">
        <v>36</v>
      </c>
      <c r="C34" s="11" t="s">
        <v>11</v>
      </c>
      <c r="D34" s="19">
        <v>0</v>
      </c>
      <c r="E34" s="19">
        <v>0</v>
      </c>
      <c r="F34" s="20">
        <f t="shared" si="2"/>
        <v>0</v>
      </c>
    </row>
    <row r="35" spans="1:6" x14ac:dyDescent="0.25">
      <c r="A35" s="32">
        <v>20</v>
      </c>
      <c r="B35" s="12" t="s">
        <v>37</v>
      </c>
      <c r="C35" s="11" t="s">
        <v>70</v>
      </c>
      <c r="D35" s="21">
        <f>SUM(D$29:D$34)-D31</f>
        <v>0</v>
      </c>
      <c r="E35" s="21">
        <f>SUM(E$29:E$34)-E31</f>
        <v>0</v>
      </c>
      <c r="F35" s="21">
        <f>SUM(F$29:F$34)-F31</f>
        <v>0</v>
      </c>
    </row>
    <row r="36" spans="1:6" x14ac:dyDescent="0.25">
      <c r="A36" s="33"/>
      <c r="B36" s="11"/>
      <c r="C36" s="11"/>
      <c r="D36" s="18"/>
    </row>
    <row r="37" spans="1:6" x14ac:dyDescent="0.25">
      <c r="A37" s="57" t="s">
        <v>85</v>
      </c>
      <c r="B37" s="11" t="s">
        <v>92</v>
      </c>
      <c r="C37" s="11" t="s">
        <v>11</v>
      </c>
      <c r="D37" s="19">
        <v>0</v>
      </c>
      <c r="E37" s="4" t="s">
        <v>20</v>
      </c>
      <c r="F37" s="74">
        <f>D37</f>
        <v>0</v>
      </c>
    </row>
    <row r="38" spans="1:6" x14ac:dyDescent="0.25">
      <c r="A38" s="57"/>
      <c r="B38" s="11"/>
      <c r="C38" s="11"/>
      <c r="D38" s="71"/>
    </row>
    <row r="39" spans="1:6" x14ac:dyDescent="0.25">
      <c r="A39" s="32">
        <v>21</v>
      </c>
      <c r="B39" s="12" t="s">
        <v>64</v>
      </c>
      <c r="C39" s="51" t="s">
        <v>91</v>
      </c>
      <c r="D39" s="25">
        <f>D$26+D$35-D37</f>
        <v>0</v>
      </c>
      <c r="E39" s="4" t="s">
        <v>20</v>
      </c>
      <c r="F39" s="25">
        <f>F$26+F$35-F37</f>
        <v>0</v>
      </c>
    </row>
    <row r="40" spans="1:6" x14ac:dyDescent="0.25">
      <c r="A40" s="33"/>
      <c r="B40" s="11"/>
      <c r="C40" s="11"/>
      <c r="D40" s="18"/>
    </row>
    <row r="41" spans="1:6" x14ac:dyDescent="0.25">
      <c r="A41" s="33"/>
      <c r="B41" s="10" t="s">
        <v>38</v>
      </c>
      <c r="C41" s="11"/>
      <c r="D41" s="18"/>
    </row>
    <row r="42" spans="1:6" x14ac:dyDescent="0.25">
      <c r="A42" s="34">
        <v>22</v>
      </c>
      <c r="B42" s="13" t="s">
        <v>67</v>
      </c>
      <c r="C42" s="13" t="s">
        <v>11</v>
      </c>
      <c r="D42" s="20">
        <f t="shared" ref="D42" si="3">SUM(D$43:D$45)</f>
        <v>0</v>
      </c>
      <c r="E42" s="20">
        <f>SUM(E$43:E$45)</f>
        <v>0</v>
      </c>
      <c r="F42" s="20">
        <f t="shared" ref="F42" si="4">SUM(F$43:F$45)</f>
        <v>0</v>
      </c>
    </row>
    <row r="43" spans="1:6" x14ac:dyDescent="0.25">
      <c r="A43" s="35">
        <v>22.1</v>
      </c>
      <c r="B43" s="14" t="s">
        <v>56</v>
      </c>
      <c r="C43" s="13" t="s">
        <v>11</v>
      </c>
      <c r="D43" s="26">
        <v>0</v>
      </c>
      <c r="E43" s="26">
        <v>0</v>
      </c>
      <c r="F43" s="75">
        <f>D43-E43</f>
        <v>0</v>
      </c>
    </row>
    <row r="44" spans="1:6" x14ac:dyDescent="0.25">
      <c r="A44" s="35">
        <v>22.2</v>
      </c>
      <c r="B44" s="14" t="s">
        <v>66</v>
      </c>
      <c r="C44" s="13" t="s">
        <v>11</v>
      </c>
      <c r="D44" s="26">
        <v>0</v>
      </c>
      <c r="E44" s="26">
        <v>0</v>
      </c>
      <c r="F44" s="75">
        <f t="shared" ref="F44:F46" si="5">D44-E44</f>
        <v>0</v>
      </c>
    </row>
    <row r="45" spans="1:6" x14ac:dyDescent="0.25">
      <c r="A45" s="35">
        <v>22.3</v>
      </c>
      <c r="B45" s="14" t="s">
        <v>57</v>
      </c>
      <c r="C45" s="13" t="s">
        <v>11</v>
      </c>
      <c r="D45" s="26">
        <v>0</v>
      </c>
      <c r="E45" s="26">
        <v>0</v>
      </c>
      <c r="F45" s="75">
        <f t="shared" si="5"/>
        <v>0</v>
      </c>
    </row>
    <row r="46" spans="1:6" x14ac:dyDescent="0.25">
      <c r="A46" s="34">
        <v>23</v>
      </c>
      <c r="B46" s="13" t="s">
        <v>39</v>
      </c>
      <c r="C46" s="13" t="s">
        <v>11</v>
      </c>
      <c r="D46" s="19">
        <v>0</v>
      </c>
      <c r="E46" s="19">
        <v>0</v>
      </c>
      <c r="F46" s="20">
        <f t="shared" si="5"/>
        <v>0</v>
      </c>
    </row>
    <row r="47" spans="1:6" x14ac:dyDescent="0.25">
      <c r="A47" s="34">
        <v>24</v>
      </c>
      <c r="B47" s="13" t="s">
        <v>40</v>
      </c>
      <c r="C47" s="13" t="s">
        <v>11</v>
      </c>
      <c r="D47" s="19">
        <v>0</v>
      </c>
      <c r="E47" s="19">
        <v>0</v>
      </c>
      <c r="F47" s="20">
        <f>D47-E47</f>
        <v>0</v>
      </c>
    </row>
    <row r="48" spans="1:6" x14ac:dyDescent="0.25">
      <c r="A48" s="34">
        <v>25</v>
      </c>
      <c r="B48" s="13" t="s">
        <v>41</v>
      </c>
      <c r="C48" s="13" t="s">
        <v>11</v>
      </c>
      <c r="D48" s="20">
        <f t="shared" ref="D48:F48" si="6">SUM(D$49:D$53)</f>
        <v>0</v>
      </c>
      <c r="E48" s="20">
        <f t="shared" si="6"/>
        <v>0</v>
      </c>
      <c r="F48" s="20">
        <f t="shared" si="6"/>
        <v>0</v>
      </c>
    </row>
    <row r="49" spans="1:6" x14ac:dyDescent="0.25">
      <c r="A49" s="35">
        <v>25.1</v>
      </c>
      <c r="B49" s="14" t="s">
        <v>58</v>
      </c>
      <c r="C49" s="13" t="s">
        <v>11</v>
      </c>
      <c r="D49" s="26">
        <v>0</v>
      </c>
      <c r="E49" s="26">
        <v>0</v>
      </c>
      <c r="F49" s="75">
        <f t="shared" ref="F49:F53" si="7">D49-E49</f>
        <v>0</v>
      </c>
    </row>
    <row r="50" spans="1:6" x14ac:dyDescent="0.25">
      <c r="A50" s="35">
        <v>25.2</v>
      </c>
      <c r="B50" s="14" t="s">
        <v>78</v>
      </c>
      <c r="C50" s="13" t="s">
        <v>11</v>
      </c>
      <c r="D50" s="26">
        <v>0</v>
      </c>
      <c r="E50" s="26">
        <v>0</v>
      </c>
      <c r="F50" s="75">
        <f t="shared" si="7"/>
        <v>0</v>
      </c>
    </row>
    <row r="51" spans="1:6" x14ac:dyDescent="0.25">
      <c r="A51" s="35">
        <v>25.3</v>
      </c>
      <c r="B51" s="14" t="s">
        <v>79</v>
      </c>
      <c r="C51" s="13" t="s">
        <v>11</v>
      </c>
      <c r="D51" s="26">
        <v>0</v>
      </c>
      <c r="E51" s="26">
        <v>0</v>
      </c>
      <c r="F51" s="75">
        <f t="shared" si="7"/>
        <v>0</v>
      </c>
    </row>
    <row r="52" spans="1:6" x14ac:dyDescent="0.25">
      <c r="A52" s="35">
        <v>25.4</v>
      </c>
      <c r="B52" s="14" t="s">
        <v>80</v>
      </c>
      <c r="C52" s="13" t="s">
        <v>11</v>
      </c>
      <c r="D52" s="26">
        <v>0</v>
      </c>
      <c r="E52" s="26">
        <v>0</v>
      </c>
      <c r="F52" s="75">
        <f t="shared" si="7"/>
        <v>0</v>
      </c>
    </row>
    <row r="53" spans="1:6" x14ac:dyDescent="0.25">
      <c r="A53" s="35">
        <v>25.5</v>
      </c>
      <c r="B53" s="14" t="s">
        <v>59</v>
      </c>
      <c r="C53" s="13" t="s">
        <v>11</v>
      </c>
      <c r="D53" s="26">
        <v>0</v>
      </c>
      <c r="E53" s="26">
        <v>0</v>
      </c>
      <c r="F53" s="75">
        <f t="shared" si="7"/>
        <v>0</v>
      </c>
    </row>
    <row r="54" spans="1:6" x14ac:dyDescent="0.25">
      <c r="A54" s="34">
        <v>26</v>
      </c>
      <c r="B54" s="13" t="s">
        <v>42</v>
      </c>
      <c r="C54" s="13" t="s">
        <v>11</v>
      </c>
      <c r="D54" s="20">
        <f t="shared" ref="D54:F54" si="8">SUM(D$55:D$58)</f>
        <v>0</v>
      </c>
      <c r="E54" s="20">
        <f t="shared" si="8"/>
        <v>0</v>
      </c>
      <c r="F54" s="20">
        <f t="shared" si="8"/>
        <v>0</v>
      </c>
    </row>
    <row r="55" spans="1:6" x14ac:dyDescent="0.25">
      <c r="A55" s="35">
        <v>26.1</v>
      </c>
      <c r="B55" s="14" t="s">
        <v>60</v>
      </c>
      <c r="C55" s="13" t="s">
        <v>11</v>
      </c>
      <c r="D55" s="26">
        <v>0</v>
      </c>
      <c r="E55" s="26">
        <v>0</v>
      </c>
      <c r="F55" s="75">
        <f t="shared" ref="F55:F61" si="9">D55-E55</f>
        <v>0</v>
      </c>
    </row>
    <row r="56" spans="1:6" x14ac:dyDescent="0.25">
      <c r="A56" s="35">
        <v>26.2</v>
      </c>
      <c r="B56" s="14" t="s">
        <v>61</v>
      </c>
      <c r="C56" s="13" t="s">
        <v>11</v>
      </c>
      <c r="D56" s="26">
        <v>0</v>
      </c>
      <c r="E56" s="26">
        <v>0</v>
      </c>
      <c r="F56" s="75">
        <f t="shared" si="9"/>
        <v>0</v>
      </c>
    </row>
    <row r="57" spans="1:6" x14ac:dyDescent="0.25">
      <c r="A57" s="35">
        <v>26.3</v>
      </c>
      <c r="B57" s="14" t="s">
        <v>62</v>
      </c>
      <c r="C57" s="13" t="s">
        <v>11</v>
      </c>
      <c r="D57" s="26">
        <v>0</v>
      </c>
      <c r="E57" s="26">
        <v>0</v>
      </c>
      <c r="F57" s="75">
        <f t="shared" si="9"/>
        <v>0</v>
      </c>
    </row>
    <row r="58" spans="1:6" x14ac:dyDescent="0.25">
      <c r="A58" s="35">
        <v>26.4</v>
      </c>
      <c r="B58" s="14" t="s">
        <v>63</v>
      </c>
      <c r="C58" s="13" t="s">
        <v>11</v>
      </c>
      <c r="D58" s="26">
        <v>0</v>
      </c>
      <c r="E58" s="26">
        <v>0</v>
      </c>
      <c r="F58" s="75">
        <f t="shared" si="9"/>
        <v>0</v>
      </c>
    </row>
    <row r="59" spans="1:6" x14ac:dyDescent="0.25">
      <c r="A59" s="34">
        <v>27</v>
      </c>
      <c r="B59" s="13" t="s">
        <v>43</v>
      </c>
      <c r="C59" s="13" t="s">
        <v>11</v>
      </c>
      <c r="D59" s="19">
        <v>0</v>
      </c>
      <c r="E59" s="19">
        <v>0</v>
      </c>
      <c r="F59" s="20">
        <f t="shared" si="9"/>
        <v>0</v>
      </c>
    </row>
    <row r="60" spans="1:6" x14ac:dyDescent="0.25">
      <c r="A60" s="34">
        <v>28</v>
      </c>
      <c r="B60" s="13" t="s">
        <v>44</v>
      </c>
      <c r="C60" s="13" t="s">
        <v>11</v>
      </c>
      <c r="D60" s="19">
        <v>0</v>
      </c>
      <c r="E60" s="19">
        <v>0</v>
      </c>
      <c r="F60" s="20">
        <f t="shared" si="9"/>
        <v>0</v>
      </c>
    </row>
    <row r="61" spans="1:6" x14ac:dyDescent="0.25">
      <c r="A61" s="34">
        <v>29</v>
      </c>
      <c r="B61" s="13" t="s">
        <v>45</v>
      </c>
      <c r="C61" s="13" t="s">
        <v>11</v>
      </c>
      <c r="D61" s="19">
        <v>0</v>
      </c>
      <c r="E61" s="19">
        <v>0</v>
      </c>
      <c r="F61" s="20">
        <f t="shared" si="9"/>
        <v>0</v>
      </c>
    </row>
    <row r="62" spans="1:6" x14ac:dyDescent="0.25">
      <c r="A62" s="34">
        <v>30</v>
      </c>
      <c r="B62" s="15" t="s">
        <v>46</v>
      </c>
      <c r="C62" s="27" t="s">
        <v>47</v>
      </c>
      <c r="D62" s="21">
        <f>D$42+D$46+D$47+D$48+D$54+D$59+D$60-D$61</f>
        <v>0</v>
      </c>
      <c r="E62" s="21">
        <f t="shared" ref="E62:F62" si="10">E$42+E$46+E$47+E$48+E$54+E$59+E$60-E$61</f>
        <v>0</v>
      </c>
      <c r="F62" s="21">
        <f t="shared" si="10"/>
        <v>0</v>
      </c>
    </row>
    <row r="63" spans="1:6" x14ac:dyDescent="0.25">
      <c r="A63" s="36"/>
      <c r="B63" s="13"/>
      <c r="C63" s="13"/>
      <c r="D63" s="18"/>
    </row>
    <row r="64" spans="1:6" x14ac:dyDescent="0.25">
      <c r="A64" s="36">
        <v>31</v>
      </c>
      <c r="B64" s="13" t="str">
        <f>"Earnings Variance from "&amp;TEXT(D17,"0.00%")</f>
        <v>Earnings Variance from 9.75%</v>
      </c>
      <c r="C64" s="13" t="s">
        <v>48</v>
      </c>
      <c r="D64" s="20">
        <f>D$62-D$39</f>
        <v>0</v>
      </c>
      <c r="E64" s="8" t="s">
        <v>20</v>
      </c>
      <c r="F64" s="20">
        <f>F$62-F$39</f>
        <v>0</v>
      </c>
    </row>
    <row r="65" spans="1:6" x14ac:dyDescent="0.25">
      <c r="A65" s="36"/>
      <c r="B65" s="13"/>
      <c r="C65" s="13"/>
      <c r="D65" s="18"/>
    </row>
    <row r="66" spans="1:6" x14ac:dyDescent="0.25">
      <c r="A66" s="33">
        <v>32</v>
      </c>
      <c r="B66" s="11" t="s">
        <v>0</v>
      </c>
      <c r="C66" s="11" t="s">
        <v>50</v>
      </c>
      <c r="D66" s="8" t="s">
        <v>20</v>
      </c>
      <c r="E66" s="8" t="s">
        <v>20</v>
      </c>
      <c r="F66" s="8" t="s">
        <v>20</v>
      </c>
    </row>
    <row r="67" spans="1:6" x14ac:dyDescent="0.25">
      <c r="D67" s="68"/>
    </row>
    <row r="68" spans="1:6" x14ac:dyDescent="0.25">
      <c r="D68" s="68"/>
    </row>
    <row r="69" spans="1:6" x14ac:dyDescent="0.25">
      <c r="A69" s="37"/>
      <c r="B69" s="76"/>
      <c r="C69" s="76"/>
      <c r="D69" s="76"/>
    </row>
    <row r="70" spans="1:6" x14ac:dyDescent="0.25">
      <c r="A70" s="37"/>
      <c r="B70" s="76"/>
      <c r="C70" s="76"/>
      <c r="D70" s="76"/>
    </row>
    <row r="71" spans="1:6" x14ac:dyDescent="0.25">
      <c r="A71" s="37"/>
      <c r="B71" s="76"/>
      <c r="C71" s="76"/>
      <c r="D71" s="76"/>
    </row>
    <row r="72" spans="1:6" x14ac:dyDescent="0.25">
      <c r="A72" s="37"/>
      <c r="B72" s="76"/>
      <c r="C72" s="76"/>
      <c r="D72" s="76"/>
    </row>
    <row r="73" spans="1:6" x14ac:dyDescent="0.25">
      <c r="A73" s="37"/>
      <c r="B73" s="76"/>
      <c r="C73" s="76"/>
      <c r="D73" s="76"/>
    </row>
    <row r="74" spans="1:6" x14ac:dyDescent="0.25">
      <c r="A74" s="37"/>
      <c r="B74" s="76"/>
      <c r="C74" s="76"/>
      <c r="D74" s="76"/>
    </row>
    <row r="75" spans="1:6" x14ac:dyDescent="0.25">
      <c r="A75" s="37"/>
      <c r="B75" s="76"/>
      <c r="C75" s="76"/>
      <c r="D75" s="76"/>
    </row>
    <row r="76" spans="1:6" x14ac:dyDescent="0.25">
      <c r="A76" s="37"/>
      <c r="B76" s="76"/>
      <c r="C76" s="76"/>
      <c r="D76" s="76"/>
    </row>
    <row r="77" spans="1:6" x14ac:dyDescent="0.25">
      <c r="A77" s="37"/>
      <c r="B77" s="76"/>
      <c r="C77" s="76"/>
      <c r="D77" s="76"/>
    </row>
    <row r="78" spans="1:6" x14ac:dyDescent="0.25">
      <c r="A78" s="37"/>
      <c r="B78" s="76"/>
      <c r="C78" s="76"/>
      <c r="D78" s="76"/>
    </row>
    <row r="79" spans="1:6" x14ac:dyDescent="0.25">
      <c r="A79" s="37"/>
      <c r="B79" s="76"/>
      <c r="C79" s="76"/>
      <c r="D79" s="76"/>
    </row>
    <row r="80" spans="1:6" x14ac:dyDescent="0.25">
      <c r="A80" s="37"/>
      <c r="B80" s="76"/>
      <c r="C80" s="76"/>
      <c r="D80" s="76"/>
    </row>
    <row r="81" spans="1:4" x14ac:dyDescent="0.25">
      <c r="A81" s="37"/>
      <c r="B81" s="76"/>
      <c r="C81" s="76"/>
      <c r="D81" s="76"/>
    </row>
    <row r="82" spans="1:4" x14ac:dyDescent="0.25">
      <c r="A82" s="37"/>
      <c r="B82" s="76"/>
      <c r="C82" s="76"/>
      <c r="D82" s="76"/>
    </row>
    <row r="83" spans="1:4" x14ac:dyDescent="0.25">
      <c r="A83" s="37"/>
      <c r="B83" s="76"/>
      <c r="C83" s="76"/>
      <c r="D83" s="76"/>
    </row>
    <row r="84" spans="1:4" x14ac:dyDescent="0.25">
      <c r="A84" s="37"/>
      <c r="B84" s="76"/>
      <c r="C84" s="76"/>
      <c r="D84" s="76"/>
    </row>
    <row r="85" spans="1:4" x14ac:dyDescent="0.25">
      <c r="A85" s="37"/>
      <c r="B85" s="76"/>
      <c r="C85" s="76"/>
      <c r="D85" s="76"/>
    </row>
    <row r="86" spans="1:4" x14ac:dyDescent="0.25">
      <c r="A86" s="37"/>
      <c r="B86" s="76"/>
      <c r="C86" s="76"/>
      <c r="D86" s="76"/>
    </row>
  </sheetData>
  <sheetProtection formatCells="0" formatColumns="0" formatRows="0"/>
  <mergeCells count="20">
    <mergeCell ref="B85:D85"/>
    <mergeCell ref="B86:D86"/>
    <mergeCell ref="B79:D79"/>
    <mergeCell ref="B80:D80"/>
    <mergeCell ref="B81:D81"/>
    <mergeCell ref="B82:D82"/>
    <mergeCell ref="B83:D83"/>
    <mergeCell ref="B84:D84"/>
    <mergeCell ref="B78:D78"/>
    <mergeCell ref="C2:D2"/>
    <mergeCell ref="C3:D3"/>
    <mergeCell ref="B69:D69"/>
    <mergeCell ref="B70:D70"/>
    <mergeCell ref="B71:D71"/>
    <mergeCell ref="B72:D72"/>
    <mergeCell ref="B73:D73"/>
    <mergeCell ref="B74:D74"/>
    <mergeCell ref="B75:D75"/>
    <mergeCell ref="B76:D76"/>
    <mergeCell ref="B77:D77"/>
  </mergeCells>
  <pageMargins left="0" right="0" top="0.75" bottom="0" header="0.5" footer="0.25"/>
  <pageSetup scale="63" orientation="portrait" r:id="rId1"/>
  <headerFooter alignWithMargins="0">
    <oddHeader>&amp;C&amp;14Nebraska Universal Service Fund
Earnings Adjustment&amp;RNUSF-EARN
Page &amp;P of &amp;N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1:B25"/>
  <sheetViews>
    <sheetView view="pageLayout" zoomScaleNormal="100" workbookViewId="0"/>
  </sheetViews>
  <sheetFormatPr defaultRowHeight="14.25" x14ac:dyDescent="0.2"/>
  <cols>
    <col min="1" max="1" width="11.125" style="2" customWidth="1"/>
    <col min="2" max="2" width="111.125" style="1" customWidth="1"/>
  </cols>
  <sheetData>
    <row r="1" spans="1:2" ht="28.5" x14ac:dyDescent="0.2">
      <c r="A1" s="67" t="s">
        <v>84</v>
      </c>
      <c r="B1" s="66" t="s">
        <v>87</v>
      </c>
    </row>
    <row r="3" spans="1:2" x14ac:dyDescent="0.2">
      <c r="A3" s="3" t="s">
        <v>49</v>
      </c>
      <c r="B3" s="1" t="s">
        <v>51</v>
      </c>
    </row>
    <row r="5" spans="1:2" x14ac:dyDescent="0.2">
      <c r="A5" s="3" t="s">
        <v>53</v>
      </c>
      <c r="B5" s="66" t="s">
        <v>83</v>
      </c>
    </row>
    <row r="7" spans="1:2" x14ac:dyDescent="0.2">
      <c r="A7" s="3" t="s">
        <v>54</v>
      </c>
      <c r="B7" s="1" t="s">
        <v>88</v>
      </c>
    </row>
    <row r="9" spans="1:2" ht="85.5" x14ac:dyDescent="0.2">
      <c r="A9" s="3" t="s">
        <v>55</v>
      </c>
      <c r="B9" s="1" t="s">
        <v>52</v>
      </c>
    </row>
    <row r="10" spans="1:2" x14ac:dyDescent="0.2">
      <c r="A10" s="28"/>
    </row>
    <row r="11" spans="1:2" ht="57" x14ac:dyDescent="0.2">
      <c r="A11" s="3" t="s">
        <v>100</v>
      </c>
      <c r="B11" s="1" t="s">
        <v>101</v>
      </c>
    </row>
    <row r="12" spans="1:2" x14ac:dyDescent="0.2">
      <c r="A12" s="28"/>
    </row>
    <row r="13" spans="1:2" ht="57" x14ac:dyDescent="0.2">
      <c r="A13" s="3" t="s">
        <v>99</v>
      </c>
      <c r="B13" s="1" t="s">
        <v>102</v>
      </c>
    </row>
    <row r="14" spans="1:2" x14ac:dyDescent="0.2">
      <c r="A14" s="28"/>
    </row>
    <row r="15" spans="1:2" ht="57" x14ac:dyDescent="0.2">
      <c r="A15" s="3" t="s">
        <v>71</v>
      </c>
      <c r="B15" s="1" t="s">
        <v>89</v>
      </c>
    </row>
    <row r="17" spans="1:2" ht="28.5" x14ac:dyDescent="0.2">
      <c r="A17" s="3" t="s">
        <v>90</v>
      </c>
      <c r="B17" s="1" t="s">
        <v>93</v>
      </c>
    </row>
    <row r="19" spans="1:2" ht="28.5" x14ac:dyDescent="0.2">
      <c r="A19" s="3" t="s">
        <v>72</v>
      </c>
      <c r="B19" s="1" t="s">
        <v>75</v>
      </c>
    </row>
    <row r="21" spans="1:2" ht="28.5" x14ac:dyDescent="0.2">
      <c r="A21" s="3" t="s">
        <v>73</v>
      </c>
      <c r="B21" s="1" t="s">
        <v>81</v>
      </c>
    </row>
    <row r="23" spans="1:2" ht="28.5" x14ac:dyDescent="0.2">
      <c r="A23" s="3" t="s">
        <v>74</v>
      </c>
      <c r="B23" s="1" t="s">
        <v>76</v>
      </c>
    </row>
    <row r="25" spans="1:2" ht="42.75" x14ac:dyDescent="0.2">
      <c r="A25" s="3" t="s">
        <v>104</v>
      </c>
      <c r="B25" s="1" t="s">
        <v>103</v>
      </c>
    </row>
  </sheetData>
  <phoneticPr fontId="0" type="noConversion"/>
  <pageMargins left="0.5" right="0.5" top="1" bottom="1" header="0.5" footer="0.5"/>
  <pageSetup scale="72" orientation="portrait" r:id="rId1"/>
  <headerFooter alignWithMargins="0">
    <oddHeader>&amp;C&amp;14NUSF EARN-Form Instructions</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EARN Form</vt:lpstr>
      <vt:lpstr>Year -1</vt:lpstr>
      <vt:lpstr>Year -2</vt:lpstr>
      <vt:lpstr>Year -3</vt:lpstr>
      <vt:lpstr>Instructions</vt:lpstr>
      <vt:lpstr>'EARN Form'!Print_Area</vt:lpstr>
      <vt:lpstr>'Year -1'!Print_Area</vt:lpstr>
      <vt:lpstr>'Year -2'!Print_Area</vt:lpstr>
      <vt:lpstr>'Year -3'!Print_Area</vt:lpstr>
    </vt:vector>
  </TitlesOfParts>
  <Company>NPSC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jpursley</dc:creator>
  <cp:lastModifiedBy>Kapustin, Victor</cp:lastModifiedBy>
  <cp:lastPrinted>2018-10-01T14:57:43Z</cp:lastPrinted>
  <dcterms:created xsi:type="dcterms:W3CDTF">2005-12-02T14:30:33Z</dcterms:created>
  <dcterms:modified xsi:type="dcterms:W3CDTF">2024-05-29T18:44:07Z</dcterms:modified>
</cp:coreProperties>
</file>