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89F23624-AC50-4465-93C0-94FFC6CD021F}" xr6:coauthVersionLast="47" xr6:coauthVersionMax="47" xr10:uidLastSave="{00000000-0000-0000-0000-000000000000}"/>
  <bookViews>
    <workbookView xWindow="1560" yWindow="1560" windowWidth="21600" windowHeight="11385" xr2:uid="{00000000-000D-0000-FFFF-FFFF00000000}"/>
  </bookViews>
  <sheets>
    <sheet name="Instructions" sheetId="2" r:id="rId1"/>
    <sheet name="Audit waiver request" sheetId="1" r:id="rId2"/>
    <sheet name="Variance Explanation" sheetId="4" r:id="rId3"/>
  </sheets>
  <definedNames>
    <definedName name="AuditYears">'Audit waiver request'!$C$37:$C$39</definedName>
    <definedName name="BaseYear">2023</definedName>
    <definedName name="_xlnm.Print_Area" localSheetId="0">Instructions!$A$1:$A$87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 l="1"/>
  <c r="C39" i="1" s="1"/>
  <c r="B32" i="1"/>
  <c r="C37" i="1"/>
  <c r="C38" i="1"/>
  <c r="B37" i="1"/>
  <c r="C24" i="1"/>
  <c r="B31" i="1"/>
  <c r="C31" i="1" s="1"/>
  <c r="B38" i="1"/>
  <c r="B24" i="1"/>
  <c r="B68" i="1"/>
  <c r="B67" i="1" s="1"/>
  <c r="H69" i="1"/>
  <c r="I68" i="1"/>
  <c r="O68" i="1"/>
  <c r="I69" i="1"/>
  <c r="B50" i="1"/>
  <c r="B49" i="1" s="1"/>
  <c r="O79" i="1"/>
  <c r="I79" i="1"/>
  <c r="H79" i="1"/>
  <c r="O78" i="1"/>
  <c r="I78" i="1"/>
  <c r="H78" i="1"/>
  <c r="O77" i="1"/>
  <c r="I77" i="1"/>
  <c r="H77" i="1"/>
  <c r="O76" i="1"/>
  <c r="I76" i="1"/>
  <c r="H76" i="1"/>
  <c r="O75" i="1"/>
  <c r="I75" i="1"/>
  <c r="H75" i="1"/>
  <c r="O74" i="1"/>
  <c r="I74" i="1"/>
  <c r="H74" i="1"/>
  <c r="O73" i="1"/>
  <c r="I73" i="1"/>
  <c r="H73" i="1"/>
  <c r="O72" i="1"/>
  <c r="I72" i="1"/>
  <c r="H72" i="1"/>
  <c r="O71" i="1"/>
  <c r="I71" i="1"/>
  <c r="H71" i="1"/>
  <c r="O70" i="1"/>
  <c r="I70" i="1"/>
  <c r="H70" i="1"/>
  <c r="O69" i="1"/>
  <c r="N61" i="1"/>
  <c r="N60" i="1"/>
  <c r="N59" i="1"/>
  <c r="N58" i="1"/>
  <c r="N57" i="1"/>
  <c r="N56" i="1"/>
  <c r="N55" i="1"/>
  <c r="N54" i="1"/>
  <c r="N53" i="1"/>
  <c r="N52" i="1"/>
  <c r="N51" i="1"/>
  <c r="N50" i="1"/>
  <c r="F45" i="1"/>
  <c r="D45" i="1"/>
  <c r="B23" i="1"/>
  <c r="C23" i="1" s="1"/>
  <c r="C26" i="1"/>
  <c r="B69" i="1" l="1"/>
  <c r="B70" i="1" s="1"/>
  <c r="B71" i="1" s="1"/>
  <c r="B72" i="1" s="1"/>
  <c r="B73" i="1" s="1"/>
  <c r="B74" i="1" s="1"/>
  <c r="B75" i="1" s="1"/>
  <c r="B76" i="1" s="1"/>
  <c r="B77" i="1" s="1"/>
  <c r="B78" i="1" s="1"/>
  <c r="B79" i="1" s="1"/>
  <c r="A2" i="1" l="1"/>
  <c r="A14" i="2"/>
  <c r="A3" i="1"/>
  <c r="A48" i="1" l="1"/>
  <c r="B51" i="1"/>
  <c r="B52" i="1" s="1"/>
  <c r="B53" i="1" s="1"/>
  <c r="B54" i="1" s="1"/>
  <c r="B55" i="1" s="1"/>
  <c r="B56" i="1" s="1"/>
  <c r="B57" i="1" s="1"/>
  <c r="B58" i="1" s="1"/>
  <c r="B59" i="1" s="1"/>
  <c r="B60" i="1" s="1"/>
  <c r="B61" i="1" s="1"/>
  <c r="O61" i="1" l="1"/>
  <c r="O60" i="1"/>
  <c r="O59" i="1"/>
  <c r="O58" i="1"/>
  <c r="O57" i="1"/>
  <c r="O56" i="1"/>
  <c r="O55" i="1"/>
  <c r="O54" i="1"/>
  <c r="O53" i="1"/>
  <c r="O52" i="1"/>
  <c r="O51" i="1"/>
  <c r="O50" i="1"/>
  <c r="I61" i="1"/>
  <c r="I60" i="1"/>
  <c r="I59" i="1"/>
  <c r="I58" i="1"/>
  <c r="I57" i="1"/>
  <c r="I56" i="1"/>
  <c r="I55" i="1"/>
  <c r="I54" i="1"/>
  <c r="I53" i="1"/>
  <c r="I52" i="1"/>
  <c r="I51" i="1"/>
  <c r="I50" i="1"/>
  <c r="H61" i="1"/>
  <c r="H60" i="1"/>
  <c r="H59" i="1"/>
  <c r="H58" i="1"/>
  <c r="H57" i="1"/>
  <c r="H56" i="1"/>
  <c r="H55" i="1"/>
  <c r="H54" i="1"/>
  <c r="H53" i="1"/>
  <c r="H52" i="1"/>
  <c r="H51" i="1"/>
  <c r="H50" i="1"/>
</calcChain>
</file>

<file path=xl/sharedStrings.xml><?xml version="1.0" encoding="utf-8"?>
<sst xmlns="http://schemas.openxmlformats.org/spreadsheetml/2006/main" count="187" uniqueCount="149">
  <si>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</si>
  <si>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</si>
  <si>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</si>
  <si>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</si>
  <si>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</si>
  <si>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</si>
  <si>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</si>
  <si>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</si>
  <si>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</si>
  <si>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</si>
  <si>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</si>
  <si>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</si>
  <si>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</si>
  <si>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</si>
  <si>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</si>
  <si>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</si>
  <si>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</si>
  <si>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</si>
  <si>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</si>
  <si>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</si>
  <si>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</si>
  <si>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</si>
  <si>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</si>
  <si>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</si>
  <si>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</si>
  <si>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</si>
  <si>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</si>
  <si>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</si>
  <si>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</si>
  <si>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</si>
  <si>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</si>
  <si>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</si>
  <si>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</si>
  <si>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</si>
  <si>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</si>
  <si>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</si>
  <si>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</si>
  <si>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</si>
  <si>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</si>
  <si>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</si>
  <si>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</si>
  <si>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</si>
  <si>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</si>
  <si>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</si>
  <si>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</si>
  <si>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</si>
  <si>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</si>
  <si>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</si>
  <si>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</si>
  <si>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</si>
  <si>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</si>
  <si>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 i )</t>
  </si>
  <si>
    <t>( j )</t>
  </si>
  <si>
    <t>( k )</t>
  </si>
  <si>
    <t>( l )</t>
  </si>
  <si>
    <t>Variance in</t>
  </si>
  <si>
    <t>Lines Collected:</t>
  </si>
  <si>
    <t>Variance in Surcharge Remitted</t>
  </si>
  <si>
    <t>Monthly Wireless E-911 Summary</t>
  </si>
  <si>
    <t>This column should reflect the Nebraska Wireless E-911 Surcharge Rate in effect during the respective Data Period.</t>
  </si>
  <si>
    <t>Section</t>
  </si>
  <si>
    <t>Explanation</t>
  </si>
  <si>
    <t xml:space="preserve">Notes - </t>
  </si>
  <si>
    <t>When entering an explanation, please include the line number and section in the indicated columns.</t>
  </si>
  <si>
    <t>If more rows are needed, please insert rows above the notes section.</t>
  </si>
  <si>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</si>
  <si>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</si>
  <si>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</si>
  <si>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</si>
  <si>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</si>
  <si>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</si>
  <si>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</si>
  <si>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All fields must be completed and must match the information as submitted on the Wireless E-911 Remittance worksheets.</t>
  </si>
  <si>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</si>
  <si>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eMail completed forms to:</t>
  </si>
  <si>
    <t>psc.state911@nebraska.gov</t>
  </si>
  <si>
    <t>Requests for an audit waiver must be submitted on this prescribed form.  The Excel worksheet should be saved to your computer and then used for entry of all required information.  After all sections of this form have been completed, you must sign and submit this form.</t>
  </si>
  <si>
    <t>non-Douglas counties</t>
  </si>
  <si>
    <t>Douglas counties</t>
  </si>
  <si>
    <t>Line 17</t>
  </si>
  <si>
    <t>Lines Served</t>
  </si>
  <si>
    <t>( m )</t>
  </si>
  <si>
    <t>( n )</t>
  </si>
  <si>
    <t>( o )</t>
  </si>
  <si>
    <t>( p )</t>
  </si>
  <si>
    <t>Douglas County</t>
  </si>
  <si>
    <t>Line 18</t>
  </si>
  <si>
    <t>Line 19</t>
  </si>
  <si>
    <t>Line 20</t>
  </si>
  <si>
    <t>Line 21</t>
  </si>
  <si>
    <t>Line 22</t>
  </si>
  <si>
    <t>Line 23</t>
  </si>
  <si>
    <t>Line 24</t>
  </si>
  <si>
    <t>Line 25</t>
  </si>
  <si>
    <t>Line 26</t>
  </si>
  <si>
    <t>Line 27</t>
  </si>
  <si>
    <t>Line 28</t>
  </si>
  <si>
    <t>Line 29</t>
  </si>
  <si>
    <t>Line 30</t>
  </si>
  <si>
    <t>( q )</t>
  </si>
  <si>
    <t>( r )</t>
  </si>
  <si>
    <t>( s )</t>
  </si>
  <si>
    <t>( t )</t>
  </si>
  <si>
    <t>( u )</t>
  </si>
  <si>
    <t>( v )</t>
  </si>
  <si>
    <t>( w )</t>
  </si>
  <si>
    <t>Explanation for variances shown in Sections (l), (m), (p), (s), (t) &amp; (w)</t>
  </si>
  <si>
    <t>4)  Included a satisfactory explanation for any variances in sections (l), (m), (p), (s), (t) &amp; (w) of this form.</t>
  </si>
  <si>
    <t>Yearly Remittance Summary - Section (c) "Selected Audit Year":</t>
  </si>
  <si>
    <t>Yearly Remittance Summary - Section (d) "Wireless E-911 Lines Collected":</t>
  </si>
  <si>
    <t>Yearly Remittance Summary - Section (e) "Wireless E-911 Surcharge Remitted":</t>
  </si>
  <si>
    <t>Yearly Remittance Summary - Section (f) "Wireless E-911 Lines Collected; non-Douglas counties":</t>
  </si>
  <si>
    <t>Yearly Remittance Summary - Section (g) "Wireless E-911 Surcharge Remitted; non-Douglas counties":</t>
  </si>
  <si>
    <t>Yearly Remittance Summary - Section (i) "Wireless E-911 Surcharge Remitted; Douglas county":</t>
  </si>
  <si>
    <t>Yearly Remittance Summary - Section (h) "Wireless E-911 Lines Collected; Douglas county":</t>
  </si>
  <si>
    <t>Monthly Wireless E-911 Summary - Section (j) "Lines Served":</t>
  </si>
  <si>
    <r>
      <t>Either total wireless lines served within Nebraska or total wireless lines served within Nebraska in counties other than Douglas, depending on the audit year, should be included in section ( j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5-17.</t>
    </r>
  </si>
  <si>
    <t>Monthly Wireless E-911 Summary - Section (k) "Lines Collected":</t>
  </si>
  <si>
    <r>
      <t xml:space="preserve">Either wireless lines within Nebraska or wireless lines within Nebraska in counties other than Douglas, depending on the selected audit year, upon which the Company collected the Wireless E-911 surcharge should be included in section ( k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5-17.</t>
    </r>
  </si>
  <si>
    <t>Monthly Wireless E-911 Summary - Section (l) "Variance in Lines Collected: Month to Month":</t>
  </si>
  <si>
    <r>
      <t xml:space="preserve">This section will automatically calculate month to month variances in Lines Collected reported in section (k).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</si>
  <si>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(m) "Variance in Lines Collected: to Lines Served":</t>
  </si>
  <si>
    <r>
      <t xml:space="preserve">This section will automatically calculate variances between Lines Collected and Lines Served reported in section (j) and (k)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</si>
  <si>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(n) "Wireless E-911 Surcharge Remitted":</t>
  </si>
  <si>
    <t>Monthly Wireless E-911 Summary - Section (o) "Wireless E-911 Surcharge":</t>
  </si>
  <si>
    <t>Monthly Wireless E-911 Summary - Section (p) "Variance in Surcharge Remitted":</t>
  </si>
  <si>
    <r>
      <t xml:space="preserve">This section will calculate variances in Wireless E-911 Surcharge Remitted reported in Section (n) and the Lines Collected multiplied by the Wireless E-911 Surcharge reported in sections (k) and (o)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</si>
  <si>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Monthly Wireless E-911 Summary - Section (s) "Variance in Lines Collected: Month to Month":</t>
  </si>
  <si>
    <r>
      <t xml:space="preserve">This section will automatically calculate month to month variances in Lines Collected reported in section (r).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</si>
  <si>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(q) "Lines Served; Douglas county":</t>
  </si>
  <si>
    <t>Monthly Wireless E-911 Summary - Section (r) "Lines Collected; Douglas county":</t>
  </si>
  <si>
    <t>Monthly Wireless E-911 Summary - Section (t) "Variance in Lines Collected: to Lines Served":</t>
  </si>
  <si>
    <r>
      <t xml:space="preserve">This section will automatically calculate variances between Lines Collected and Lines Served reported in section (q) and (r)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</si>
  <si>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(u) "Wireless E-911 Surcharge Remitted":</t>
  </si>
  <si>
    <r>
      <t xml:space="preserve">Surcharge revenue remited to the Nebraska Wireless E911 fund for lines served in Douglas county should be entered into lines 18-30.  </t>
    </r>
    <r>
      <rPr>
        <sz val="10"/>
        <color indexed="10"/>
        <rFont val="Arial"/>
        <family val="2"/>
      </rPr>
      <t>Surcharge information should be taken from the internal company records and not copied from the previously submitted remittance worksheets.</t>
    </r>
  </si>
  <si>
    <t>Monthly Wireless E-911 Summary - Section (v) "Wireless E-911 Surcharge":</t>
  </si>
  <si>
    <t>This column should reflect the Nebraska Wireless E-911 Surcharge Rate for Douglas county in effect during the respective Data Period.</t>
  </si>
  <si>
    <t>Monthly Wireless E-911 Summary - Section (w) "Variance in Surcharge Remitted":</t>
  </si>
  <si>
    <r>
      <t xml:space="preserve">This section will calculate variances in Wireless E-911 Surcharge Remitted reported in Section (u) and the Lines Collected multiplied by the Wireless E-911 Surcharge reported in sections (r) and (v)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</si>
  <si>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Companies should ensure that the selected year corresponds with the selected audit year set forth in the Notice of Audit letter that was sent to you. Information in the “Monthly Wireless E-911 Summary” section will update based on the year selected in section ( c ).</t>
  </si>
  <si>
    <r>
      <t xml:space="preserve">Total wireless lines collected within Nebraska for year 2021 should be included in this section ( d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 1.</t>
    </r>
  </si>
  <si>
    <r>
      <t xml:space="preserve">Total wireless lines collected within Nebraska that were not located in Douglas county for the years of 2022 and 2023 should be included in this section ( f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2 and 3.</t>
    </r>
  </si>
  <si>
    <r>
      <t xml:space="preserve">Yearly surcharge remitted to the Nebraska Wireless E-911 fund for non-Douglas counties should be entered into lines 2 and 3.  </t>
    </r>
    <r>
      <rPr>
        <sz val="10"/>
        <color indexed="10"/>
        <rFont val="Arial"/>
        <family val="2"/>
      </rPr>
      <t>Surcharge information should be taken from the internal company records and not copied from the previously submitted Wireless E-911 remittance worksheets.</t>
    </r>
  </si>
  <si>
    <r>
      <t xml:space="preserve">Total wireless lines collected within Nebraska that were located in Douglas county for the years of 2022 and 2023 should be included in this section ( h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4 and 5.</t>
    </r>
  </si>
  <si>
    <r>
      <t xml:space="preserve">Yearly surcharge remitted to the Nebraska Wireless E-911 fund for Douglas county should be entered into lines 4 and 5.  </t>
    </r>
    <r>
      <rPr>
        <sz val="10"/>
        <color indexed="10"/>
        <rFont val="Arial"/>
        <family val="2"/>
      </rPr>
      <t>Surcharge information should be taken from the internal company records and not copied from the previously submitted Wireless E-911 remittance worksheets.</t>
    </r>
  </si>
  <si>
    <r>
      <t xml:space="preserve">For audit year 2021 monthly surcharge revenues remitted to the Nebraska Wireless E-911 fund should be entered into lines 5-17. For audit years 2022 and 2023 monthly surcharge revenue remitted to the Nebraska Wireless E911 fund for lines served in counties other than Douglas should be entered into lines 5-17.  </t>
    </r>
    <r>
      <rPr>
        <sz val="10"/>
        <color indexed="10"/>
        <rFont val="Arial"/>
        <family val="2"/>
      </rPr>
      <t>Surcharge information should be taken from the internal company records and not copied from the previously submitted remittance worksheets.</t>
    </r>
  </si>
  <si>
    <r>
      <t xml:space="preserve">If the selected audit year is 2022 or 2023, wireless lines within Nebraska in Douglas county upon which the Company collected the Wireless E-911 surcharge should be included in section ( r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18-30.</t>
    </r>
  </si>
  <si>
    <r>
      <t xml:space="preserve">Yearly surcharge remitted to the Nebraska Wireless E-911 fund should be entered into line 1.  </t>
    </r>
    <r>
      <rPr>
        <sz val="10"/>
        <color indexed="10"/>
        <rFont val="Arial"/>
        <family val="2"/>
      </rPr>
      <t>Surcharge information should be taken from the internal company records and not copied from the previously submitted Wireless E-911 remittance worksheets.</t>
    </r>
  </si>
  <si>
    <r>
      <t>If the selected audit year is 2022 or 2023, total wireless lines served within Nebraska in Douglas county should be included in section ( q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18-30.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</si>
</sst>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0.0%"/>
  </numFmts>
  <fonts count="20"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9"/>
      </left>
      <right/>
      <top/>
      <bottom style="thin">
        <color indexed="9"/>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39">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17" fillId="3" borderId="0" xfId="0" applyFont="1" applyFill="1" applyBorder="1"/>
    <xf numFmtId="0" fontId="17" fillId="0" borderId="0" xfId="0" applyFont="1" applyBorder="1"/>
    <xf numFmtId="0" fontId="19" fillId="0" borderId="0" xfId="3" applyAlignment="1">
      <alignment horizontal="center"/>
    </xf>
    <xf numFmtId="0" fontId="0" fillId="0" borderId="7" xfId="0" applyBorder="1" applyAlignment="1" applyProtection="1">
      <protection locked="0"/>
    </xf>
    <xf numFmtId="0" fontId="6" fillId="0" borderId="0" xfId="0" applyFont="1" applyBorder="1" applyAlignment="1">
      <alignment horizontal="center"/>
    </xf>
    <xf numFmtId="0" fontId="0" fillId="0" borderId="0" xfId="0" applyAlignment="1"/>
    <xf numFmtId="0" fontId="2" fillId="0" borderId="0" xfId="0" applyFont="1" applyBorder="1" applyAlignment="1">
      <alignment horizontal="center"/>
    </xf>
    <xf numFmtId="44" fontId="5" fillId="0" borderId="7" xfId="0" applyNumberFormat="1" applyFont="1" applyBorder="1" applyAlignment="1" applyProtection="1">
      <protection locked="0"/>
    </xf>
    <xf numFmtId="0" fontId="10" fillId="0" borderId="0" xfId="0" applyFont="1" applyBorder="1" applyAlignment="1">
      <alignment horizontal="center" vertical="top"/>
    </xf>
    <xf numFmtId="0" fontId="2" fillId="0" borderId="0" xfId="0" applyFont="1" applyBorder="1" applyAlignment="1">
      <alignment horizontal="center" wrapText="1"/>
    </xf>
    <xf numFmtId="0" fontId="2" fillId="0" borderId="0" xfId="0" applyFont="1" applyBorder="1" applyAlignment="1"/>
    <xf numFmtId="0" fontId="0" fillId="0" borderId="0" xfId="0" applyAlignment="1">
      <alignment vertical="top" wrapText="1"/>
    </xf>
    <xf numFmtId="0" fontId="10" fillId="0" borderId="0" xfId="0" applyFont="1" applyBorder="1" applyAlignment="1">
      <alignment vertical="top"/>
    </xf>
    <xf numFmtId="3" fontId="5" fillId="0" borderId="0" xfId="0" applyNumberFormat="1" applyFont="1" applyBorder="1" applyAlignment="1" applyProtection="1">
      <protection locked="0"/>
    </xf>
    <xf numFmtId="3" fontId="0" fillId="0" borderId="0" xfId="0" applyNumberFormat="1" applyBorder="1" applyAlignment="1" applyProtection="1">
      <protection locked="0"/>
    </xf>
    <xf numFmtId="44" fontId="5" fillId="0" borderId="0" xfId="0" applyNumberFormat="1" applyFont="1" applyBorder="1" applyAlignment="1" applyProtection="1">
      <protection locked="0"/>
    </xf>
    <xf numFmtId="0" fontId="0" fillId="0" borderId="0" xfId="0" applyBorder="1" applyAlignment="1" applyProtection="1">
      <protection locked="0"/>
    </xf>
    <xf numFmtId="3" fontId="5" fillId="0" borderId="7" xfId="0" applyNumberFormat="1" applyFont="1" applyBorder="1" applyAlignment="1" applyProtection="1">
      <alignment horizontal="right"/>
      <protection locked="0"/>
    </xf>
    <xf numFmtId="3" fontId="5" fillId="0" borderId="0" xfId="0" applyNumberFormat="1" applyFont="1" applyBorder="1" applyAlignment="1" applyProtection="1">
      <alignment horizontal="right"/>
      <protection locked="0"/>
    </xf>
    <xf numFmtId="0" fontId="17" fillId="0" borderId="0" xfId="0" applyFont="1" applyBorder="1" applyAlignment="1">
      <alignment vertical="top"/>
    </xf>
    <xf numFmtId="0" fontId="12" fillId="0" borderId="0" xfId="0" applyFont="1" applyBorder="1" applyAlignment="1">
      <alignment horizontal="center" vertical="center"/>
    </xf>
    <xf numFmtId="37" fontId="5" fillId="0" borderId="8" xfId="0" applyNumberFormat="1" applyFont="1" applyBorder="1" applyAlignment="1" applyProtection="1">
      <alignment horizontal="center"/>
      <protection locked="0"/>
    </xf>
    <xf numFmtId="37" fontId="5" fillId="0" borderId="0" xfId="0" applyNumberFormat="1" applyFont="1" applyBorder="1" applyAlignment="1" applyProtection="1">
      <alignment horizontal="center"/>
      <protection locked="0"/>
    </xf>
    <xf numFmtId="0" fontId="5" fillId="0" borderId="18" xfId="0" applyFont="1" applyFill="1" applyBorder="1" applyAlignment="1">
      <alignment vertical="top" wrapText="1"/>
    </xf>
    <xf numFmtId="0" fontId="0" fillId="0" borderId="0" xfId="0" applyAlignment="1">
      <alignment horizontal="center" vertical="top"/>
    </xf>
    <xf numFmtId="0" fontId="0" fillId="0" borderId="7" xfId="0" applyBorder="1" applyAlignment="1" applyProtection="1">
      <protection locked="0"/>
    </xf>
    <xf numFmtId="0" fontId="10" fillId="0" borderId="0" xfId="0" applyFont="1" applyBorder="1" applyAlignment="1">
      <alignment horizontal="center" vertical="top"/>
    </xf>
    <xf numFmtId="44" fontId="5" fillId="0" borderId="7" xfId="0" applyNumberFormat="1" applyFont="1" applyBorder="1" applyAlignment="1" applyProtection="1">
      <protection locked="0"/>
    </xf>
    <xf numFmtId="3" fontId="5" fillId="0" borderId="7" xfId="0" applyNumberFormat="1" applyFont="1" applyBorder="1" applyAlignment="1" applyProtection="1">
      <alignment horizontal="right"/>
      <protection locked="0"/>
    </xf>
    <xf numFmtId="0" fontId="17" fillId="3" borderId="0" xfId="0" applyFont="1" applyFill="1" applyBorder="1" applyAlignment="1">
      <alignment horizontal="right"/>
    </xf>
    <xf numFmtId="0" fontId="9" fillId="0" borderId="0" xfId="0" applyFont="1" applyBorder="1" applyAlignment="1">
      <alignment horizontal="center" vertical="top"/>
    </xf>
    <xf numFmtId="0" fontId="0" fillId="0" borderId="0" xfId="0" applyAlignment="1">
      <alignment horizontal="center" vertical="top"/>
    </xf>
    <xf numFmtId="0" fontId="5" fillId="0" borderId="0" xfId="0" applyFont="1" applyBorder="1" applyAlignment="1"/>
    <xf numFmtId="0" fontId="5" fillId="0" borderId="7" xfId="0" applyFont="1" applyBorder="1" applyAlignment="1" applyProtection="1">
      <protection locked="0"/>
    </xf>
    <xf numFmtId="0" fontId="0" fillId="0" borderId="7" xfId="0" applyBorder="1" applyAlignment="1" applyProtection="1">
      <protection locked="0"/>
    </xf>
    <xf numFmtId="0" fontId="10" fillId="0" borderId="0" xfId="0" applyFont="1" applyBorder="1" applyAlignment="1">
      <alignment horizontal="center" vertical="top"/>
    </xf>
    <xf numFmtId="0" fontId="5" fillId="0" borderId="8" xfId="0" applyFont="1" applyBorder="1" applyAlignment="1" applyProtection="1">
      <alignment horizontal="center"/>
      <protection locked="0"/>
    </xf>
    <xf numFmtId="0" fontId="2" fillId="0" borderId="0" xfId="0" applyFont="1" applyBorder="1" applyAlignment="1"/>
    <xf numFmtId="0" fontId="0" fillId="0" borderId="0" xfId="0"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44" fontId="5" fillId="0" borderId="7" xfId="1" applyFont="1" applyBorder="1" applyAlignment="1" applyProtection="1">
      <protection locked="0"/>
    </xf>
    <xf numFmtId="0" fontId="5" fillId="0" borderId="7" xfId="0" applyFont="1" applyBorder="1" applyAlignment="1"/>
    <xf numFmtId="0" fontId="0" fillId="0" borderId="7" xfId="0" applyBorder="1" applyAlignment="1"/>
    <xf numFmtId="0" fontId="5" fillId="0" borderId="0" xfId="0" applyFont="1" applyBorder="1" applyAlignment="1">
      <alignment vertical="top" wrapText="1"/>
    </xf>
    <xf numFmtId="0" fontId="0" fillId="0" borderId="0" xfId="0" applyAlignment="1">
      <alignment vertical="top" wrapText="1"/>
    </xf>
    <xf numFmtId="0" fontId="5" fillId="0" borderId="13" xfId="0" applyFont="1" applyBorder="1" applyAlignment="1"/>
    <xf numFmtId="0" fontId="0" fillId="0" borderId="13" xfId="0" applyBorder="1" applyAlignment="1"/>
    <xf numFmtId="0" fontId="2" fillId="0" borderId="0" xfId="0" applyFont="1" applyBorder="1" applyAlignment="1">
      <alignment horizontal="center" wrapText="1"/>
    </xf>
    <xf numFmtId="0" fontId="0" fillId="0" borderId="0" xfId="0" applyAlignment="1">
      <alignment horizontal="center"/>
    </xf>
    <xf numFmtId="0" fontId="6" fillId="0" borderId="0" xfId="0" applyFont="1" applyBorder="1" applyAlignment="1">
      <alignment horizontal="center"/>
    </xf>
    <xf numFmtId="0" fontId="3" fillId="0" borderId="0" xfId="0" applyFont="1" applyBorder="1" applyAlignment="1">
      <alignment horizontal="center" vertical="center"/>
    </xf>
    <xf numFmtId="0" fontId="18" fillId="0" borderId="0" xfId="0" applyFont="1" applyBorder="1" applyAlignment="1">
      <alignment horizontal="center"/>
    </xf>
    <xf numFmtId="0" fontId="2" fillId="0" borderId="0" xfId="0" applyFont="1" applyBorder="1" applyAlignment="1">
      <alignment horizontal="center" vertical="center"/>
    </xf>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2" fillId="0" borderId="0" xfId="0" applyFont="1" applyBorder="1" applyAlignment="1">
      <alignment horizontal="center"/>
    </xf>
    <xf numFmtId="44" fontId="5" fillId="0" borderId="7" xfId="0" applyNumberFormat="1" applyFont="1" applyBorder="1" applyAlignment="1" applyProtection="1">
      <protection locked="0"/>
    </xf>
    <xf numFmtId="44" fontId="5" fillId="0" borderId="7" xfId="1" applyFont="1" applyBorder="1" applyAlignment="1" applyProtection="1">
      <alignment horizontal="center"/>
      <protection locked="0"/>
    </xf>
    <xf numFmtId="0" fontId="0" fillId="0" borderId="7" xfId="0" applyBorder="1" applyAlignment="1" applyProtection="1">
      <alignment horizontal="center"/>
      <protection locked="0"/>
    </xf>
    <xf numFmtId="0" fontId="5" fillId="0" borderId="0" xfId="0" applyFont="1" applyBorder="1" applyAlignment="1">
      <alignment horizontal="center" vertical="top"/>
    </xf>
    <xf numFmtId="0" fontId="10" fillId="0" borderId="17" xfId="0" applyFont="1" applyBorder="1" applyAlignment="1">
      <alignment horizontal="center" vertical="top"/>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cellXfs>
  <cellStyles count="4">
    <cellStyle name="Currency" xfId="1" builtinId="4"/>
    <cellStyle name="Hyperlink" xfId="3" builtinId="8"/>
    <cellStyle name="Normal" xfId="0" builtinId="0"/>
    <cellStyle name="Percent" xfId="2" builtinId="5"/>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state911@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E87"/>
  <sheetViews>
    <sheetView tabSelected="1" topLeftCell="A36" zoomScaleNormal="100" workbookViewId="0">
      <selection activeCell="C41" sqref="C41"/>
    </sheetView>
  </sheetViews>
  <sheetFormatPr defaultColWidth="9.140625" defaultRowHeight="12.75" x14ac:dyDescent="0.2"/>
  <cols>
    <col min="1" max="1" width="100.5703125" style="11" customWidth="1"/>
    <col min="2" max="16384" width="9.140625" style="11"/>
  </cols>
  <sheetData>
    <row r="1" spans="1:2" ht="20.25" x14ac:dyDescent="0.3">
      <c r="A1" s="24" t="s">
        <v>45</v>
      </c>
    </row>
    <row r="2" spans="1:2" ht="20.25" x14ac:dyDescent="0.3">
      <c r="A2" s="24" t="s">
        <v>29</v>
      </c>
    </row>
    <row r="3" spans="1:2" x14ac:dyDescent="0.2">
      <c r="A3" s="28"/>
    </row>
    <row r="4" spans="1:2" x14ac:dyDescent="0.2">
      <c r="A4" s="30" t="s">
        <v>69</v>
      </c>
      <c r="B4" s="12"/>
    </row>
    <row r="5" spans="1:2" x14ac:dyDescent="0.2">
      <c r="A5" s="31" t="s">
        <v>70</v>
      </c>
      <c r="B5" s="12"/>
    </row>
    <row r="6" spans="1:2" x14ac:dyDescent="0.2">
      <c r="A6" s="31" t="s">
        <v>66</v>
      </c>
      <c r="B6" s="12"/>
    </row>
    <row r="7" spans="1:2" x14ac:dyDescent="0.2">
      <c r="A7" s="31" t="s">
        <v>44</v>
      </c>
      <c r="B7" s="12"/>
    </row>
    <row r="8" spans="1:2" x14ac:dyDescent="0.2">
      <c r="A8" s="57" t="s">
        <v>107</v>
      </c>
      <c r="B8" s="12"/>
    </row>
    <row r="9" spans="1:2" x14ac:dyDescent="0.2">
      <c r="A9" s="58"/>
      <c r="B9" s="12"/>
    </row>
    <row r="10" spans="1:2" x14ac:dyDescent="0.2">
      <c r="A10" s="59" t="s">
        <v>71</v>
      </c>
      <c r="B10" s="12"/>
    </row>
    <row r="11" spans="1:2" x14ac:dyDescent="0.2">
      <c r="A11" s="60" t="s">
        <v>65</v>
      </c>
      <c r="B11" s="12"/>
    </row>
    <row r="12" spans="1:2" ht="6.95" customHeight="1" x14ac:dyDescent="0.2">
      <c r="A12" s="29"/>
    </row>
    <row r="13" spans="1:2" ht="38.25" x14ac:dyDescent="0.2">
      <c r="A13" s="23" t="s">
        <v>76</v>
      </c>
    </row>
    <row r="14" spans="1:2" x14ac:dyDescent="0.2">
      <c r="A14" s="55" t="str">
        <f>"This form must be received by "&amp;TEXT(DATE(BaseYear+1,9,1),"mmmm d, yyyy")</f>
        <v>This form must be received by September 1, 2024</v>
      </c>
    </row>
    <row r="15" spans="1:2" ht="6.95" customHeight="1" x14ac:dyDescent="0.2">
      <c r="A15" s="29"/>
    </row>
    <row r="16" spans="1:2" s="34" customFormat="1" ht="18" customHeight="1" x14ac:dyDescent="0.2">
      <c r="A16" s="33" t="s">
        <v>27</v>
      </c>
    </row>
    <row r="17" spans="1:239" x14ac:dyDescent="0.2">
      <c r="A17" s="20" t="s">
        <v>72</v>
      </c>
    </row>
    <row r="18" spans="1:239" ht="6.95" customHeight="1" x14ac:dyDescent="0.2">
      <c r="A18" s="28"/>
    </row>
    <row r="19" spans="1:239" s="34" customFormat="1" ht="18" customHeight="1" x14ac:dyDescent="0.2">
      <c r="A19" s="33" t="s">
        <v>43</v>
      </c>
    </row>
    <row r="20" spans="1:239" x14ac:dyDescent="0.2">
      <c r="A20" s="20" t="s">
        <v>26</v>
      </c>
    </row>
    <row r="21" spans="1:239" ht="6.95" customHeight="1" x14ac:dyDescent="0.2">
      <c r="A21" s="28"/>
    </row>
    <row r="22" spans="1:239" s="34" customFormat="1" x14ac:dyDescent="0.2">
      <c r="A22" s="33" t="s">
        <v>108</v>
      </c>
    </row>
    <row r="23" spans="1:239" s="34" customFormat="1" ht="38.25" x14ac:dyDescent="0.2">
      <c r="A23" s="32" t="s">
        <v>139</v>
      </c>
    </row>
    <row r="24" spans="1:239" s="34" customFormat="1" ht="18" customHeight="1" x14ac:dyDescent="0.2">
      <c r="A24" s="33" t="s">
        <v>109</v>
      </c>
    </row>
    <row r="25" spans="1:239" ht="38.25" x14ac:dyDescent="0.2">
      <c r="A25" s="21" t="s">
        <v>140</v>
      </c>
    </row>
    <row r="26" spans="1:239" ht="6.95" customHeight="1" x14ac:dyDescent="0.2">
      <c r="A26" s="28"/>
    </row>
    <row r="27" spans="1:239" s="34" customFormat="1" ht="18" customHeight="1" x14ac:dyDescent="0.2">
      <c r="A27" s="33" t="s">
        <v>110</v>
      </c>
    </row>
    <row r="28" spans="1:239" s="14" customFormat="1" ht="38.25" x14ac:dyDescent="0.2">
      <c r="A28" s="22" t="s">
        <v>147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row>
    <row r="29" spans="1:239" ht="6.95" customHeight="1" x14ac:dyDescent="0.2">
      <c r="A29" s="28"/>
    </row>
    <row r="30" spans="1:239" x14ac:dyDescent="0.2">
      <c r="A30" s="33" t="s">
        <v>111</v>
      </c>
    </row>
    <row r="31" spans="1:239" ht="51" x14ac:dyDescent="0.2">
      <c r="A31" s="21" t="s">
        <v>141</v>
      </c>
    </row>
    <row r="32" spans="1:239" x14ac:dyDescent="0.2">
      <c r="A32" s="33" t="s">
        <v>112</v>
      </c>
    </row>
    <row r="33" spans="1:239" ht="38.25" x14ac:dyDescent="0.2">
      <c r="A33" s="22" t="s">
        <v>142</v>
      </c>
    </row>
    <row r="34" spans="1:239" x14ac:dyDescent="0.2">
      <c r="A34" s="22"/>
    </row>
    <row r="35" spans="1:239" x14ac:dyDescent="0.2">
      <c r="A35" s="33" t="s">
        <v>114</v>
      </c>
    </row>
    <row r="36" spans="1:239" ht="51" x14ac:dyDescent="0.2">
      <c r="A36" s="21" t="s">
        <v>143</v>
      </c>
    </row>
    <row r="37" spans="1:239" x14ac:dyDescent="0.2">
      <c r="A37" s="33" t="s">
        <v>113</v>
      </c>
    </row>
    <row r="38" spans="1:239" ht="38.25" x14ac:dyDescent="0.2">
      <c r="A38" s="22" t="s">
        <v>144</v>
      </c>
    </row>
    <row r="39" spans="1:239" x14ac:dyDescent="0.2">
      <c r="A39" s="22"/>
    </row>
    <row r="40" spans="1:239" s="34" customFormat="1" ht="18" customHeight="1" x14ac:dyDescent="0.2">
      <c r="A40" s="33" t="s">
        <v>115</v>
      </c>
    </row>
    <row r="41" spans="1:239" ht="51" x14ac:dyDescent="0.2">
      <c r="A41" s="21" t="s">
        <v>116</v>
      </c>
    </row>
    <row r="42" spans="1:239" ht="6.95" customHeight="1" x14ac:dyDescent="0.2">
      <c r="A42" s="29"/>
    </row>
    <row r="43" spans="1:239" s="34" customFormat="1" ht="18" customHeight="1" x14ac:dyDescent="0.2">
      <c r="A43" s="33" t="s">
        <v>117</v>
      </c>
    </row>
    <row r="44" spans="1:239" s="14" customFormat="1" ht="51" x14ac:dyDescent="0.2">
      <c r="A44" s="21" t="s">
        <v>118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row>
    <row r="45" spans="1:239" ht="6.95" customHeight="1" x14ac:dyDescent="0.2">
      <c r="A45" s="29"/>
    </row>
    <row r="46" spans="1:239" s="34" customFormat="1" ht="18" customHeight="1" x14ac:dyDescent="0.2">
      <c r="A46" s="33" t="s">
        <v>119</v>
      </c>
    </row>
    <row r="47" spans="1:239" ht="38.25" x14ac:dyDescent="0.2">
      <c r="A47" s="32" t="s">
        <v>120</v>
      </c>
    </row>
    <row r="48" spans="1:239" ht="6.95" customHeight="1" x14ac:dyDescent="0.2">
      <c r="A48" s="29"/>
    </row>
    <row r="49" spans="1:1" x14ac:dyDescent="0.2">
      <c r="A49" s="33" t="s">
        <v>121</v>
      </c>
    </row>
    <row r="50" spans="1:1" ht="40.5" customHeight="1" x14ac:dyDescent="0.2">
      <c r="A50" s="56" t="s">
        <v>122</v>
      </c>
    </row>
    <row r="51" spans="1:1" ht="6.95" customHeight="1" x14ac:dyDescent="0.2">
      <c r="A51" s="29"/>
    </row>
    <row r="52" spans="1:1" x14ac:dyDescent="0.2">
      <c r="A52" s="33" t="s">
        <v>123</v>
      </c>
    </row>
    <row r="53" spans="1:1" ht="51" x14ac:dyDescent="0.2">
      <c r="A53" s="22" t="s">
        <v>145</v>
      </c>
    </row>
    <row r="54" spans="1:1" ht="6.95" customHeight="1" x14ac:dyDescent="0.2">
      <c r="A54" s="29"/>
    </row>
    <row r="55" spans="1:1" x14ac:dyDescent="0.2">
      <c r="A55" s="33" t="s">
        <v>124</v>
      </c>
    </row>
    <row r="56" spans="1:1" x14ac:dyDescent="0.2">
      <c r="A56" s="32" t="s">
        <v>59</v>
      </c>
    </row>
    <row r="57" spans="1:1" ht="6.95" customHeight="1" x14ac:dyDescent="0.2">
      <c r="A57" s="29"/>
    </row>
    <row r="58" spans="1:1" x14ac:dyDescent="0.2">
      <c r="A58" s="33" t="s">
        <v>125</v>
      </c>
    </row>
    <row r="59" spans="1:1" ht="51" x14ac:dyDescent="0.2">
      <c r="A59" s="22" t="s">
        <v>126</v>
      </c>
    </row>
    <row r="60" spans="1:1" x14ac:dyDescent="0.2">
      <c r="A60" s="92"/>
    </row>
    <row r="61" spans="1:1" s="34" customFormat="1" ht="18" customHeight="1" x14ac:dyDescent="0.2">
      <c r="A61" s="33" t="s">
        <v>129</v>
      </c>
    </row>
    <row r="62" spans="1:1" ht="38.25" x14ac:dyDescent="0.2">
      <c r="A62" s="21" t="s">
        <v>148</v>
      </c>
    </row>
    <row r="63" spans="1:1" ht="6.95" customHeight="1" x14ac:dyDescent="0.2">
      <c r="A63" s="29"/>
    </row>
    <row r="64" spans="1:1" s="34" customFormat="1" ht="18" customHeight="1" x14ac:dyDescent="0.2">
      <c r="A64" s="33" t="s">
        <v>130</v>
      </c>
    </row>
    <row r="65" spans="1:239" s="80" customFormat="1" ht="51" x14ac:dyDescent="0.2">
      <c r="A65" s="21" t="s">
        <v>146</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row>
    <row r="66" spans="1:239" ht="6.95" customHeight="1" x14ac:dyDescent="0.2">
      <c r="A66" s="29"/>
    </row>
    <row r="67" spans="1:239" s="34" customFormat="1" ht="18" customHeight="1" x14ac:dyDescent="0.2">
      <c r="A67" s="33" t="s">
        <v>127</v>
      </c>
    </row>
    <row r="68" spans="1:239" ht="38.25" x14ac:dyDescent="0.2">
      <c r="A68" s="32" t="s">
        <v>128</v>
      </c>
    </row>
    <row r="69" spans="1:239" ht="6.95" customHeight="1" x14ac:dyDescent="0.2">
      <c r="A69" s="29"/>
    </row>
    <row r="70" spans="1:239" x14ac:dyDescent="0.2">
      <c r="A70" s="33" t="s">
        <v>131</v>
      </c>
    </row>
    <row r="71" spans="1:239" ht="40.5" customHeight="1" x14ac:dyDescent="0.2">
      <c r="A71" s="56" t="s">
        <v>132</v>
      </c>
    </row>
    <row r="72" spans="1:239" ht="6.95" customHeight="1" x14ac:dyDescent="0.2">
      <c r="A72" s="29"/>
    </row>
    <row r="73" spans="1:239" x14ac:dyDescent="0.2">
      <c r="A73" s="33" t="s">
        <v>133</v>
      </c>
    </row>
    <row r="74" spans="1:239" ht="38.25" x14ac:dyDescent="0.2">
      <c r="A74" s="22" t="s">
        <v>134</v>
      </c>
    </row>
    <row r="75" spans="1:239" ht="6.95" customHeight="1" x14ac:dyDescent="0.2">
      <c r="A75" s="29"/>
    </row>
    <row r="76" spans="1:239" x14ac:dyDescent="0.2">
      <c r="A76" s="33" t="s">
        <v>135</v>
      </c>
    </row>
    <row r="77" spans="1:239" ht="25.5" x14ac:dyDescent="0.2">
      <c r="A77" s="32" t="s">
        <v>136</v>
      </c>
    </row>
    <row r="78" spans="1:239" ht="6.95" customHeight="1" x14ac:dyDescent="0.2">
      <c r="A78" s="29"/>
    </row>
    <row r="79" spans="1:239" x14ac:dyDescent="0.2">
      <c r="A79" s="33" t="s">
        <v>137</v>
      </c>
    </row>
    <row r="80" spans="1:239" ht="51" x14ac:dyDescent="0.2">
      <c r="A80" s="22" t="s">
        <v>138</v>
      </c>
    </row>
    <row r="81" spans="1:1" x14ac:dyDescent="0.2">
      <c r="A81" s="22"/>
    </row>
    <row r="82" spans="1:1" x14ac:dyDescent="0.2">
      <c r="A82" s="25" t="s">
        <v>74</v>
      </c>
    </row>
    <row r="83" spans="1:1" x14ac:dyDescent="0.2">
      <c r="A83" s="71" t="s">
        <v>75</v>
      </c>
    </row>
    <row r="84" spans="1:1" x14ac:dyDescent="0.2">
      <c r="A84" s="26"/>
    </row>
    <row r="85" spans="1:1" x14ac:dyDescent="0.2">
      <c r="A85" s="26"/>
    </row>
    <row r="86" spans="1:1" x14ac:dyDescent="0.2">
      <c r="A86" s="26"/>
    </row>
    <row r="87" spans="1:1" x14ac:dyDescent="0.2">
      <c r="A87" s="26"/>
    </row>
  </sheetData>
  <phoneticPr fontId="0" type="noConversion"/>
  <hyperlinks>
    <hyperlink ref="A83" r:id="rId1" display="mailto:psc.state911@nebraska.gov" xr:uid="{D3F656CB-9536-404D-893E-DBA0DB57E759}"/>
  </hyperlinks>
  <printOptions horizontalCentered="1" verticalCentered="1"/>
  <pageMargins left="0.5" right="0.5" top="0.33" bottom="0.4" header="0" footer="0"/>
  <pageSetup scale="4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4"/>
  <sheetViews>
    <sheetView showGridLines="0" zoomScaleNormal="100" workbookViewId="0">
      <selection sqref="A1:O1"/>
    </sheetView>
  </sheetViews>
  <sheetFormatPr defaultColWidth="14.140625" defaultRowHeight="12.75" x14ac:dyDescent="0.2"/>
  <cols>
    <col min="1" max="1" width="6.42578125" style="1" customWidth="1"/>
    <col min="2" max="2" width="11.5703125" style="1" customWidth="1"/>
    <col min="3" max="3" width="2.5703125" style="1" customWidth="1"/>
    <col min="4" max="4" width="17.85546875" style="1" customWidth="1"/>
    <col min="5" max="5" width="2.5703125" style="1" customWidth="1"/>
    <col min="6" max="6" width="17.7109375" style="1" customWidth="1"/>
    <col min="7" max="7" width="3" style="1" customWidth="1"/>
    <col min="8" max="8" width="10.5703125" style="1" customWidth="1"/>
    <col min="9" max="9" width="8.5703125" style="1" customWidth="1"/>
    <col min="10" max="10" width="3" style="1" customWidth="1"/>
    <col min="11" max="11" width="12.7109375" style="1" customWidth="1"/>
    <col min="12" max="12" width="10.42578125" style="1" customWidth="1"/>
    <col min="13" max="13" width="3.5703125" style="1" customWidth="1"/>
    <col min="14" max="14" width="10.5703125" style="1" customWidth="1"/>
    <col min="15" max="15" width="13.7109375" style="1" customWidth="1"/>
    <col min="16" max="16" width="5" style="1" bestFit="1" customWidth="1"/>
    <col min="17" max="17" width="14.140625" style="1" customWidth="1"/>
    <col min="18" max="18" width="12.5703125" style="1" customWidth="1"/>
    <col min="19" max="16384" width="14.140625" style="1"/>
  </cols>
  <sheetData>
    <row r="1" spans="1:17" ht="20.25" x14ac:dyDescent="0.2">
      <c r="A1" s="121" t="s">
        <v>45</v>
      </c>
      <c r="B1" s="119"/>
      <c r="C1" s="119"/>
      <c r="D1" s="119"/>
      <c r="E1" s="119"/>
      <c r="F1" s="119"/>
      <c r="G1" s="119"/>
      <c r="H1" s="119"/>
      <c r="I1" s="119"/>
      <c r="J1" s="119"/>
      <c r="K1" s="119"/>
      <c r="L1" s="119"/>
      <c r="M1" s="119"/>
      <c r="N1" s="119"/>
      <c r="O1" s="119"/>
      <c r="P1" s="36"/>
      <c r="Q1" s="36"/>
    </row>
    <row r="2" spans="1:17" ht="20.25" x14ac:dyDescent="0.2">
      <c r="A2" s="121" t="str">
        <f>BaseYear&amp;" Remittance Audit Waiver Request"</f>
        <v>2023 Remittance Audit Waiver Request</v>
      </c>
      <c r="B2" s="119"/>
      <c r="C2" s="119"/>
      <c r="D2" s="119"/>
      <c r="E2" s="119"/>
      <c r="F2" s="119"/>
      <c r="G2" s="119"/>
      <c r="H2" s="119"/>
      <c r="I2" s="119"/>
      <c r="J2" s="119"/>
      <c r="K2" s="119"/>
      <c r="L2" s="119"/>
      <c r="M2" s="119"/>
      <c r="N2" s="119"/>
      <c r="O2" s="119"/>
      <c r="P2" s="36"/>
      <c r="Q2" s="36"/>
    </row>
    <row r="3" spans="1:17" ht="15.95" customHeight="1" x14ac:dyDescent="0.2">
      <c r="A3" s="121" t="str">
        <f>"Due on or before "&amp;TEXT(DATE(BaseYear+1,9,1),"mmmm d, yyyy")</f>
        <v>Due on or before September 1, 2024</v>
      </c>
      <c r="B3" s="119"/>
      <c r="C3" s="119"/>
      <c r="D3" s="119"/>
      <c r="E3" s="119"/>
      <c r="F3" s="119"/>
      <c r="G3" s="119"/>
      <c r="H3" s="119"/>
      <c r="I3" s="119"/>
      <c r="J3" s="119"/>
      <c r="K3" s="119"/>
      <c r="L3" s="119"/>
      <c r="M3" s="119"/>
      <c r="N3" s="119"/>
      <c r="O3" s="119"/>
      <c r="P3" s="36"/>
      <c r="Q3" s="36"/>
    </row>
    <row r="4" spans="1:17" ht="15.95" customHeight="1" x14ac:dyDescent="0.2">
      <c r="A4" s="121"/>
      <c r="B4" s="119"/>
      <c r="C4" s="119"/>
      <c r="D4" s="119"/>
      <c r="E4" s="119"/>
      <c r="F4" s="119"/>
      <c r="G4" s="119"/>
      <c r="H4" s="119"/>
      <c r="I4" s="119"/>
      <c r="J4" s="119"/>
      <c r="K4" s="119"/>
      <c r="L4" s="119"/>
      <c r="M4" s="119"/>
      <c r="N4" s="119"/>
      <c r="O4" s="119"/>
      <c r="P4" s="36"/>
      <c r="Q4" s="36"/>
    </row>
    <row r="5" spans="1:17" ht="15.75" x14ac:dyDescent="0.25">
      <c r="A5" s="120" t="s">
        <v>41</v>
      </c>
      <c r="B5" s="119"/>
      <c r="C5" s="119"/>
      <c r="D5" s="119"/>
      <c r="E5" s="119"/>
      <c r="F5" s="119"/>
      <c r="H5" s="120" t="s">
        <v>32</v>
      </c>
      <c r="I5" s="119"/>
      <c r="J5" s="119"/>
      <c r="K5" s="119"/>
      <c r="L5" s="119"/>
      <c r="M5" s="119"/>
      <c r="N5" s="119"/>
      <c r="O5" s="119"/>
      <c r="P5" s="36"/>
      <c r="Q5" s="36"/>
    </row>
    <row r="6" spans="1:17" s="27" customFormat="1" ht="15.95" customHeight="1" x14ac:dyDescent="0.2">
      <c r="A6" s="99" t="s">
        <v>40</v>
      </c>
      <c r="B6" s="100"/>
      <c r="C6" s="100"/>
      <c r="D6" s="100"/>
      <c r="E6" s="100"/>
      <c r="F6" s="100"/>
      <c r="G6" s="50"/>
      <c r="H6" s="104" t="s">
        <v>39</v>
      </c>
      <c r="I6" s="100"/>
      <c r="J6" s="100"/>
      <c r="K6" s="100"/>
      <c r="L6" s="100"/>
      <c r="M6" s="100"/>
      <c r="N6" s="100"/>
      <c r="O6" s="100"/>
      <c r="P6" s="17"/>
      <c r="Q6" s="17"/>
    </row>
    <row r="7" spans="1:17" ht="11.25" customHeight="1" x14ac:dyDescent="0.2">
      <c r="A7" s="106"/>
      <c r="B7" s="107"/>
      <c r="C7" s="107"/>
      <c r="D7" s="107"/>
      <c r="E7" s="36"/>
      <c r="F7" s="36"/>
      <c r="G7" s="3"/>
      <c r="H7" s="3"/>
      <c r="I7" s="3"/>
      <c r="J7" s="3"/>
      <c r="K7" s="3"/>
      <c r="L7" s="3"/>
      <c r="M7" s="3"/>
      <c r="N7" s="35"/>
      <c r="O7" s="36"/>
      <c r="P7" s="36"/>
      <c r="Q7" s="36"/>
    </row>
    <row r="8" spans="1:17" ht="15.95" customHeight="1" x14ac:dyDescent="0.2">
      <c r="A8" s="101" t="s">
        <v>0</v>
      </c>
      <c r="B8" s="101"/>
      <c r="C8" s="102"/>
      <c r="D8" s="103"/>
      <c r="E8" s="103"/>
      <c r="F8" s="103"/>
      <c r="H8" s="101" t="s">
        <v>33</v>
      </c>
      <c r="I8" s="101"/>
      <c r="K8" s="102"/>
      <c r="L8" s="102"/>
      <c r="M8" s="103"/>
      <c r="N8" s="103"/>
      <c r="O8" s="103"/>
      <c r="P8"/>
      <c r="Q8"/>
    </row>
    <row r="9" spans="1:17" ht="15.95" customHeight="1" x14ac:dyDescent="0.2">
      <c r="A9" s="101" t="s">
        <v>6</v>
      </c>
      <c r="B9" s="101"/>
      <c r="C9" s="102"/>
      <c r="D9" s="103"/>
      <c r="E9" s="103"/>
      <c r="F9" s="103"/>
      <c r="H9" s="101" t="s">
        <v>1</v>
      </c>
      <c r="I9" s="101"/>
      <c r="K9" s="102"/>
      <c r="L9" s="102"/>
      <c r="M9" s="103"/>
      <c r="N9" s="103"/>
      <c r="O9" s="103"/>
      <c r="P9"/>
      <c r="Q9"/>
    </row>
    <row r="10" spans="1:17" ht="15.95" customHeight="1" x14ac:dyDescent="0.2">
      <c r="A10" s="101" t="s">
        <v>1</v>
      </c>
      <c r="B10" s="101"/>
      <c r="C10" s="105"/>
      <c r="D10" s="105"/>
      <c r="E10" s="105"/>
      <c r="F10" s="105"/>
      <c r="H10" s="37"/>
      <c r="I10" s="37"/>
      <c r="K10" s="105"/>
      <c r="L10" s="105"/>
      <c r="M10" s="105"/>
      <c r="N10" s="105"/>
      <c r="O10" s="105"/>
      <c r="P10"/>
      <c r="Q10"/>
    </row>
    <row r="11" spans="1:17" ht="15.95" customHeight="1" x14ac:dyDescent="0.2">
      <c r="C11" s="102"/>
      <c r="D11" s="103"/>
      <c r="E11" s="103"/>
      <c r="F11" s="103"/>
      <c r="H11" s="101" t="s">
        <v>2</v>
      </c>
      <c r="I11" s="101"/>
      <c r="K11" s="102"/>
      <c r="L11" s="102"/>
      <c r="M11" s="103"/>
      <c r="N11" s="103"/>
      <c r="O11" s="103"/>
      <c r="P11"/>
      <c r="Q11"/>
    </row>
    <row r="12" spans="1:17" ht="15.95" customHeight="1" x14ac:dyDescent="0.2">
      <c r="A12" s="101" t="s">
        <v>2</v>
      </c>
      <c r="B12" s="101"/>
      <c r="C12" s="102"/>
      <c r="D12" s="103"/>
      <c r="E12" s="103"/>
      <c r="F12" s="103"/>
      <c r="H12" s="101" t="s">
        <v>3</v>
      </c>
      <c r="I12" s="101"/>
      <c r="K12" s="102"/>
      <c r="L12" s="102"/>
      <c r="M12" s="103"/>
      <c r="N12" s="103"/>
      <c r="O12" s="103"/>
      <c r="P12"/>
      <c r="Q12"/>
    </row>
    <row r="13" spans="1:17" ht="15.95" customHeight="1" x14ac:dyDescent="0.2">
      <c r="C13" s="64"/>
      <c r="D13" s="64"/>
      <c r="E13" s="64"/>
      <c r="F13" s="64"/>
      <c r="H13" s="101" t="s">
        <v>4</v>
      </c>
      <c r="I13" s="101"/>
      <c r="K13" s="102"/>
      <c r="L13" s="102"/>
      <c r="M13" s="103"/>
      <c r="N13" s="103"/>
      <c r="O13" s="103"/>
      <c r="P13"/>
      <c r="Q13"/>
    </row>
    <row r="14" spans="1:17" ht="15.95" customHeight="1" x14ac:dyDescent="0.2">
      <c r="A14" s="112"/>
      <c r="B14" s="113"/>
      <c r="C14" s="113"/>
      <c r="D14" s="113"/>
      <c r="E14" s="113"/>
      <c r="F14" s="113"/>
      <c r="G14" s="113"/>
      <c r="H14" s="113"/>
      <c r="I14" s="113"/>
      <c r="J14" s="113"/>
      <c r="K14" s="113"/>
      <c r="L14" s="113"/>
      <c r="M14" s="113"/>
      <c r="N14" s="113"/>
      <c r="O14" s="113"/>
      <c r="P14" s="46"/>
      <c r="Q14" s="46"/>
    </row>
    <row r="15" spans="1:17" ht="15.95" customHeight="1" x14ac:dyDescent="0.2">
      <c r="A15" s="116"/>
      <c r="B15" s="117"/>
      <c r="C15" s="117"/>
      <c r="D15" s="117"/>
      <c r="E15" s="117"/>
      <c r="F15" s="117"/>
      <c r="G15" s="117"/>
      <c r="H15" s="117"/>
      <c r="I15" s="117"/>
      <c r="J15" s="117"/>
      <c r="K15" s="117"/>
      <c r="L15" s="117"/>
      <c r="M15" s="117"/>
      <c r="N15" s="117"/>
      <c r="O15" s="117"/>
      <c r="P15" s="46"/>
      <c r="Q15" s="46"/>
    </row>
    <row r="16" spans="1:17" ht="15.95" customHeight="1" x14ac:dyDescent="0.25">
      <c r="A16" s="120" t="s">
        <v>68</v>
      </c>
      <c r="B16" s="107"/>
      <c r="C16" s="107"/>
      <c r="D16" s="107"/>
      <c r="E16" s="107"/>
      <c r="F16" s="107"/>
      <c r="G16" s="107"/>
      <c r="H16" s="107"/>
      <c r="I16" s="107"/>
      <c r="J16" s="107"/>
      <c r="K16" s="107"/>
      <c r="L16" s="107"/>
      <c r="M16" s="107"/>
      <c r="N16" s="107"/>
      <c r="O16" s="107"/>
      <c r="P16" s="36"/>
      <c r="Q16" s="36"/>
    </row>
    <row r="17" spans="1:17" ht="15.95" customHeight="1" x14ac:dyDescent="0.25">
      <c r="A17" s="73"/>
      <c r="B17" s="74"/>
      <c r="C17" s="74"/>
      <c r="D17" s="74"/>
      <c r="E17" s="74"/>
      <c r="F17" s="74"/>
      <c r="G17" s="74"/>
      <c r="H17" s="74"/>
      <c r="I17" s="74"/>
      <c r="J17" s="74"/>
      <c r="K17" s="74"/>
      <c r="L17" s="74"/>
      <c r="M17" s="74"/>
      <c r="N17" s="74"/>
      <c r="O17" s="74"/>
      <c r="P17" s="74"/>
      <c r="Q17" s="74"/>
    </row>
    <row r="18" spans="1:17" ht="15.95" customHeight="1" x14ac:dyDescent="0.25">
      <c r="A18" s="73"/>
      <c r="B18" s="74"/>
      <c r="C18" s="74"/>
      <c r="D18" s="74"/>
      <c r="E18" s="74"/>
      <c r="G18" s="126" t="s">
        <v>38</v>
      </c>
      <c r="H18" s="126"/>
      <c r="I18" s="126"/>
      <c r="J18" s="79"/>
      <c r="K18" s="79"/>
      <c r="L18" s="74"/>
      <c r="M18" s="74"/>
      <c r="N18" s="74"/>
      <c r="O18" s="74"/>
      <c r="P18" s="74"/>
      <c r="Q18" s="74"/>
    </row>
    <row r="19" spans="1:17" ht="15.95" customHeight="1" thickBot="1" x14ac:dyDescent="0.3">
      <c r="A19" s="73"/>
      <c r="B19" s="74"/>
      <c r="C19" s="74"/>
      <c r="D19" s="74"/>
      <c r="E19" s="74"/>
      <c r="G19" s="131" t="s">
        <v>23</v>
      </c>
      <c r="H19" s="131"/>
      <c r="I19" s="131"/>
      <c r="J19" s="81"/>
      <c r="K19" s="81"/>
      <c r="L19" s="74"/>
      <c r="M19" s="74"/>
      <c r="N19" s="74"/>
      <c r="O19" s="74"/>
      <c r="P19" s="74"/>
      <c r="Q19" s="74"/>
    </row>
    <row r="20" spans="1:17" ht="15.95" customHeight="1" thickBot="1" x14ac:dyDescent="0.3">
      <c r="A20" s="40"/>
      <c r="B20" s="36"/>
      <c r="C20" s="36"/>
      <c r="D20" s="36"/>
      <c r="E20" s="36"/>
      <c r="G20" s="132"/>
      <c r="H20" s="133"/>
      <c r="I20" s="134"/>
      <c r="J20" s="36"/>
      <c r="K20" s="36"/>
      <c r="L20" s="36"/>
      <c r="M20" s="36"/>
      <c r="N20" s="36"/>
      <c r="O20" s="36"/>
      <c r="P20" s="36"/>
      <c r="Q20" s="36"/>
    </row>
    <row r="21" spans="1:17" ht="15.95" customHeight="1" x14ac:dyDescent="0.25">
      <c r="A21" s="73"/>
      <c r="B21" s="74"/>
      <c r="C21" s="74"/>
      <c r="D21" s="74"/>
      <c r="E21" s="74"/>
      <c r="F21" s="74"/>
      <c r="G21" s="74"/>
      <c r="H21" s="74"/>
      <c r="I21" s="74"/>
      <c r="J21" s="74"/>
      <c r="K21" s="74"/>
      <c r="L21" s="74"/>
      <c r="M21" s="74"/>
      <c r="N21" s="74"/>
      <c r="O21" s="74"/>
      <c r="P21" s="74"/>
      <c r="Q21" s="74"/>
    </row>
    <row r="22" spans="1:17" s="37" customFormat="1" ht="15.95" customHeight="1" x14ac:dyDescent="0.2">
      <c r="D22" s="61" t="s">
        <v>67</v>
      </c>
      <c r="E22" s="75"/>
      <c r="F22" s="75"/>
      <c r="G22" s="35"/>
      <c r="H22" s="126" t="s">
        <v>48</v>
      </c>
      <c r="I22" s="119"/>
      <c r="J22" s="119"/>
      <c r="K22" s="119"/>
      <c r="P22" s="36"/>
      <c r="Q22" s="36"/>
    </row>
    <row r="23" spans="1:17" s="27" customFormat="1" ht="15.95" customHeight="1" x14ac:dyDescent="0.2">
      <c r="B23" s="88">
        <f>BaseYear</f>
        <v>2023</v>
      </c>
      <c r="C23" s="70" t="str">
        <f>LEFT(B23,4)</f>
        <v>2023</v>
      </c>
      <c r="D23" s="62" t="s">
        <v>24</v>
      </c>
      <c r="E23" s="48"/>
      <c r="F23" s="48"/>
      <c r="H23" s="104" t="s">
        <v>25</v>
      </c>
      <c r="I23" s="100"/>
      <c r="J23" s="100"/>
      <c r="K23" s="100"/>
      <c r="P23" s="39"/>
      <c r="Q23" s="39"/>
    </row>
    <row r="24" spans="1:17" ht="15.95" customHeight="1" x14ac:dyDescent="0.2">
      <c r="A24" s="9" t="s">
        <v>10</v>
      </c>
      <c r="B24" s="7" t="str">
        <f>(BaseYear-2)&amp;" Totals"</f>
        <v>2021 Totals</v>
      </c>
      <c r="C24" s="70" t="str">
        <f>LEFT(B24,4)</f>
        <v>2021</v>
      </c>
      <c r="D24" s="124">
        <v>0</v>
      </c>
      <c r="E24" s="125"/>
      <c r="F24" s="125"/>
      <c r="H24" s="127">
        <v>0</v>
      </c>
      <c r="I24" s="103"/>
      <c r="J24" s="103"/>
      <c r="K24" s="103"/>
      <c r="L24" s="46"/>
      <c r="P24" s="65"/>
      <c r="Q24" s="69"/>
    </row>
    <row r="25" spans="1:17" ht="15.95" customHeight="1" x14ac:dyDescent="0.25">
      <c r="L25" s="46"/>
      <c r="M25" s="63"/>
      <c r="N25" s="38"/>
      <c r="Q25" s="69"/>
    </row>
    <row r="26" spans="1:17" ht="15.95" customHeight="1" x14ac:dyDescent="0.25">
      <c r="A26" s="9"/>
      <c r="B26" s="7"/>
      <c r="C26" s="70" t="str">
        <f t="shared" ref="C26" si="0">LEFT(B26,4)</f>
        <v/>
      </c>
      <c r="D26" s="82"/>
      <c r="E26" s="83"/>
      <c r="F26" s="83"/>
      <c r="H26" s="84"/>
      <c r="I26" s="85"/>
      <c r="J26" s="85"/>
      <c r="K26" s="85"/>
      <c r="L26" s="46"/>
      <c r="M26" s="63"/>
      <c r="N26" s="38"/>
      <c r="Q26" s="69"/>
    </row>
    <row r="27" spans="1:17" ht="15.95" customHeight="1" x14ac:dyDescent="0.25">
      <c r="A27" s="9"/>
      <c r="B27" s="7"/>
      <c r="C27" s="70"/>
      <c r="D27" s="61" t="s">
        <v>67</v>
      </c>
      <c r="E27" s="83"/>
      <c r="F27" s="83"/>
      <c r="H27" s="126" t="s">
        <v>48</v>
      </c>
      <c r="I27" s="119"/>
      <c r="J27" s="119"/>
      <c r="K27" s="119"/>
      <c r="L27" s="46"/>
      <c r="M27" s="63"/>
      <c r="N27" s="38"/>
      <c r="Q27" s="69"/>
    </row>
    <row r="28" spans="1:17" ht="15.95" customHeight="1" x14ac:dyDescent="0.25">
      <c r="A28" s="9"/>
      <c r="B28" s="7"/>
      <c r="C28" s="70"/>
      <c r="E28" s="75" t="s">
        <v>77</v>
      </c>
      <c r="F28" s="7"/>
      <c r="G28" s="7"/>
      <c r="I28" s="75" t="s">
        <v>77</v>
      </c>
      <c r="J28" s="7"/>
      <c r="K28" s="7"/>
      <c r="L28" s="46"/>
      <c r="M28" s="63"/>
      <c r="N28" s="38"/>
      <c r="Q28" s="69"/>
    </row>
    <row r="29" spans="1:17" ht="15.95" customHeight="1" x14ac:dyDescent="0.25">
      <c r="A29" s="9"/>
      <c r="B29" s="7"/>
      <c r="C29" s="70"/>
      <c r="D29" s="104" t="s">
        <v>30</v>
      </c>
      <c r="E29" s="100"/>
      <c r="F29" s="100"/>
      <c r="G29" s="7"/>
      <c r="H29" s="104" t="s">
        <v>31</v>
      </c>
      <c r="I29" s="100" t="s">
        <v>30</v>
      </c>
      <c r="J29" s="100"/>
      <c r="K29" s="100"/>
      <c r="L29" s="46"/>
      <c r="M29" s="63"/>
      <c r="N29" s="38"/>
      <c r="Q29" s="69"/>
    </row>
    <row r="30" spans="1:17" ht="15.95" customHeight="1" x14ac:dyDescent="0.25">
      <c r="A30" s="9"/>
      <c r="B30" s="7"/>
      <c r="C30" s="70"/>
      <c r="D30" s="95"/>
      <c r="E30" s="93"/>
      <c r="F30" s="93"/>
      <c r="G30" s="7"/>
      <c r="H30" s="95"/>
      <c r="I30" s="93"/>
      <c r="J30" s="93"/>
      <c r="K30" s="93"/>
      <c r="L30" s="46"/>
      <c r="M30" s="63"/>
      <c r="N30" s="38"/>
      <c r="Q30" s="69"/>
    </row>
    <row r="31" spans="1:17" ht="15.95" customHeight="1" x14ac:dyDescent="0.25">
      <c r="A31" s="9" t="s">
        <v>11</v>
      </c>
      <c r="B31" s="7" t="str">
        <f>(BaseYear-1)&amp;" Totals"</f>
        <v>2022 Totals</v>
      </c>
      <c r="C31" s="70" t="str">
        <f>LEFT(B31,4)</f>
        <v>2022</v>
      </c>
      <c r="D31" s="124">
        <v>0</v>
      </c>
      <c r="E31" s="125"/>
      <c r="F31" s="125"/>
      <c r="G31" s="7"/>
      <c r="H31" s="127">
        <v>0</v>
      </c>
      <c r="I31" s="103"/>
      <c r="J31" s="103"/>
      <c r="K31" s="103"/>
      <c r="L31" s="46"/>
      <c r="M31" s="63"/>
      <c r="N31" s="38"/>
      <c r="Q31" s="69"/>
    </row>
    <row r="32" spans="1:17" ht="15.95" customHeight="1" x14ac:dyDescent="0.25">
      <c r="A32" s="9" t="s">
        <v>12</v>
      </c>
      <c r="B32" s="7" t="str">
        <f>(BaseYear)&amp;" Totals"</f>
        <v>2023 Totals</v>
      </c>
      <c r="C32" s="70"/>
      <c r="D32" s="97"/>
      <c r="E32" s="97"/>
      <c r="F32" s="97"/>
      <c r="H32" s="96"/>
      <c r="I32" s="94"/>
      <c r="J32" s="94"/>
      <c r="K32" s="94"/>
      <c r="L32" s="46"/>
      <c r="M32" s="63"/>
      <c r="N32" s="38"/>
      <c r="Q32" s="69"/>
    </row>
    <row r="33" spans="1:17" ht="15.95" customHeight="1" x14ac:dyDescent="0.25">
      <c r="A33" s="9"/>
      <c r="B33" s="7"/>
      <c r="C33" s="70"/>
      <c r="D33" s="87"/>
      <c r="E33" s="87"/>
      <c r="F33" s="87"/>
      <c r="H33" s="84"/>
      <c r="I33" s="85"/>
      <c r="J33" s="85"/>
      <c r="K33" s="85"/>
      <c r="L33" s="46"/>
      <c r="M33" s="63"/>
      <c r="N33" s="38"/>
      <c r="Q33" s="69"/>
    </row>
    <row r="34" spans="1:17" ht="15.95" customHeight="1" x14ac:dyDescent="0.25">
      <c r="A34" s="9"/>
      <c r="B34" s="7"/>
      <c r="C34" s="70"/>
      <c r="D34" s="61" t="s">
        <v>67</v>
      </c>
      <c r="E34" s="83"/>
      <c r="F34" s="83"/>
      <c r="H34" s="126" t="s">
        <v>48</v>
      </c>
      <c r="I34" s="119"/>
      <c r="J34" s="119"/>
      <c r="K34" s="119"/>
      <c r="L34" s="46"/>
      <c r="M34" s="63"/>
      <c r="N34" s="38"/>
      <c r="Q34" s="69"/>
    </row>
    <row r="35" spans="1:17" ht="15.95" customHeight="1" x14ac:dyDescent="0.25">
      <c r="A35" s="9"/>
      <c r="B35" s="7"/>
      <c r="C35" s="70"/>
      <c r="E35" s="75" t="s">
        <v>78</v>
      </c>
      <c r="F35" s="7"/>
      <c r="G35" s="7"/>
      <c r="I35" s="75" t="s">
        <v>78</v>
      </c>
      <c r="J35" s="7"/>
      <c r="K35" s="7"/>
      <c r="L35" s="46"/>
      <c r="M35" s="63"/>
      <c r="N35" s="38"/>
      <c r="Q35" s="69"/>
    </row>
    <row r="36" spans="1:17" ht="15.95" customHeight="1" x14ac:dyDescent="0.25">
      <c r="A36" s="9"/>
      <c r="B36" s="7"/>
      <c r="C36" s="70"/>
      <c r="D36" s="104" t="s">
        <v>37</v>
      </c>
      <c r="E36" s="100"/>
      <c r="F36" s="100"/>
      <c r="G36" s="7"/>
      <c r="H36" s="104" t="s">
        <v>51</v>
      </c>
      <c r="I36" s="100" t="s">
        <v>30</v>
      </c>
      <c r="J36" s="100"/>
      <c r="K36" s="100"/>
      <c r="L36" s="46"/>
      <c r="M36" s="63"/>
      <c r="N36" s="38"/>
      <c r="Q36" s="69"/>
    </row>
    <row r="37" spans="1:17" ht="15.95" customHeight="1" x14ac:dyDescent="0.25">
      <c r="A37" s="9"/>
      <c r="B37" s="98" t="str">
        <f>(BaseYear-2)&amp;" Totals"</f>
        <v>2021 Totals</v>
      </c>
      <c r="C37" s="70" t="str">
        <f>LEFT(B37,4)</f>
        <v>2021</v>
      </c>
      <c r="D37" s="95"/>
      <c r="E37" s="93"/>
      <c r="F37" s="93"/>
      <c r="G37" s="7"/>
      <c r="H37" s="95"/>
      <c r="I37" s="93"/>
      <c r="J37" s="93"/>
      <c r="K37" s="93"/>
      <c r="L37" s="46"/>
      <c r="M37" s="63"/>
      <c r="N37" s="38"/>
      <c r="Q37" s="69"/>
    </row>
    <row r="38" spans="1:17" ht="15.95" customHeight="1" x14ac:dyDescent="0.25">
      <c r="A38" s="9" t="s">
        <v>13</v>
      </c>
      <c r="B38" s="7" t="str">
        <f>(BaseYear-1)&amp;" Totals"</f>
        <v>2022 Totals</v>
      </c>
      <c r="C38" s="70" t="str">
        <f>LEFT(B38,4)</f>
        <v>2022</v>
      </c>
      <c r="D38" s="124">
        <v>0</v>
      </c>
      <c r="E38" s="125"/>
      <c r="F38" s="125"/>
      <c r="G38" s="7"/>
      <c r="H38" s="127">
        <v>0</v>
      </c>
      <c r="I38" s="103"/>
      <c r="J38" s="103"/>
      <c r="K38" s="103"/>
      <c r="L38" s="46"/>
      <c r="M38" s="63"/>
      <c r="N38" s="38"/>
      <c r="Q38" s="69"/>
    </row>
    <row r="39" spans="1:17" ht="15.95" customHeight="1" x14ac:dyDescent="0.25">
      <c r="A39" s="9" t="s">
        <v>14</v>
      </c>
      <c r="B39" s="7" t="str">
        <f>(BaseYear)&amp;" Totals"</f>
        <v>2023 Totals</v>
      </c>
      <c r="C39" s="70" t="str">
        <f>LEFT(B39,4)</f>
        <v>2023</v>
      </c>
      <c r="D39" s="86"/>
      <c r="E39" s="86"/>
      <c r="F39" s="86"/>
      <c r="H39" s="76"/>
      <c r="I39" s="72"/>
      <c r="J39" s="72"/>
      <c r="K39" s="72"/>
      <c r="L39" s="46"/>
      <c r="M39" s="63"/>
      <c r="N39" s="38"/>
      <c r="Q39" s="69"/>
    </row>
    <row r="40" spans="1:17" ht="15.95" customHeight="1" x14ac:dyDescent="0.2">
      <c r="A40" s="112"/>
      <c r="B40" s="113"/>
      <c r="C40" s="113"/>
      <c r="D40" s="113"/>
      <c r="E40" s="113"/>
      <c r="F40" s="113"/>
      <c r="G40" s="113"/>
      <c r="H40" s="113"/>
      <c r="I40" s="113"/>
      <c r="J40" s="113"/>
      <c r="K40" s="113"/>
      <c r="L40" s="113"/>
      <c r="M40" s="113"/>
      <c r="N40" s="113"/>
      <c r="O40" s="113"/>
      <c r="P40"/>
      <c r="Q40"/>
    </row>
    <row r="41" spans="1:17" ht="15.95" customHeight="1" x14ac:dyDescent="0.2">
      <c r="A41" s="116"/>
      <c r="B41" s="117"/>
      <c r="C41" s="117"/>
      <c r="D41" s="117"/>
      <c r="E41" s="117"/>
      <c r="F41" s="117"/>
      <c r="G41" s="117"/>
      <c r="H41" s="117"/>
      <c r="I41" s="117"/>
      <c r="J41" s="117"/>
      <c r="K41" s="117"/>
      <c r="L41" s="117"/>
      <c r="M41" s="117"/>
      <c r="N41" s="117"/>
      <c r="O41" s="117"/>
      <c r="P41"/>
      <c r="Q41"/>
    </row>
    <row r="42" spans="1:17" ht="15.95" customHeight="1" x14ac:dyDescent="0.25">
      <c r="A42" s="120" t="s">
        <v>58</v>
      </c>
      <c r="B42" s="107"/>
      <c r="C42" s="107"/>
      <c r="D42" s="107"/>
      <c r="E42" s="107"/>
      <c r="F42" s="107"/>
      <c r="G42" s="107"/>
      <c r="H42" s="107"/>
      <c r="I42" s="107"/>
      <c r="J42" s="107"/>
      <c r="K42" s="107"/>
      <c r="L42" s="107"/>
      <c r="M42" s="107"/>
      <c r="N42" s="107"/>
      <c r="O42" s="107"/>
      <c r="P42" s="36"/>
      <c r="Q42" s="36"/>
    </row>
    <row r="43" spans="1:17" ht="15.95" customHeight="1" x14ac:dyDescent="0.25">
      <c r="A43" s="40"/>
      <c r="B43" s="36"/>
      <c r="C43" s="36"/>
      <c r="D43" s="36"/>
      <c r="E43" s="36"/>
      <c r="F43" s="36"/>
      <c r="G43" s="36"/>
      <c r="H43" s="36"/>
      <c r="I43" s="36"/>
      <c r="J43" s="36"/>
      <c r="K43" s="36"/>
      <c r="L43" s="36"/>
      <c r="M43" s="36"/>
      <c r="N43" s="36"/>
      <c r="O43" s="36"/>
      <c r="P43" s="36"/>
      <c r="Q43" s="36"/>
    </row>
    <row r="44" spans="1:17" ht="15.95" customHeight="1" x14ac:dyDescent="0.2">
      <c r="D44" s="10"/>
      <c r="E44" s="10"/>
      <c r="F44" s="10"/>
      <c r="H44" s="126" t="s">
        <v>55</v>
      </c>
      <c r="I44" s="126"/>
      <c r="N44" s="10"/>
      <c r="O44" s="118" t="s">
        <v>57</v>
      </c>
      <c r="P44" s="36"/>
      <c r="Q44" s="36"/>
    </row>
    <row r="45" spans="1:17" s="52" customFormat="1" ht="15.95" customHeight="1" x14ac:dyDescent="0.2">
      <c r="D45" s="89" t="str">
        <f>IF(G20="2022","Non-Douglas county","")</f>
        <v/>
      </c>
      <c r="E45" s="53"/>
      <c r="F45" s="89" t="str">
        <f>IF(G20="2022","Non-Douglas county","")</f>
        <v/>
      </c>
      <c r="H45" s="123" t="s">
        <v>56</v>
      </c>
      <c r="I45" s="123"/>
      <c r="K45" s="118" t="s">
        <v>48</v>
      </c>
      <c r="L45" s="107"/>
      <c r="N45" s="118" t="s">
        <v>47</v>
      </c>
      <c r="O45" s="119"/>
      <c r="P45" s="54"/>
      <c r="Q45" s="54"/>
    </row>
    <row r="46" spans="1:17" ht="27" customHeight="1" x14ac:dyDescent="0.2">
      <c r="B46" s="4" t="s">
        <v>5</v>
      </c>
      <c r="C46" s="4"/>
      <c r="D46" s="42" t="s">
        <v>80</v>
      </c>
      <c r="E46" s="4"/>
      <c r="F46" s="42" t="s">
        <v>46</v>
      </c>
      <c r="G46" s="3"/>
      <c r="H46" s="42" t="s">
        <v>49</v>
      </c>
      <c r="I46" s="42" t="s">
        <v>50</v>
      </c>
      <c r="J46" s="3"/>
      <c r="K46" s="107"/>
      <c r="L46" s="107"/>
      <c r="M46" s="3"/>
      <c r="N46" s="119"/>
      <c r="O46" s="119"/>
      <c r="P46" s="44"/>
      <c r="Q46" s="44"/>
    </row>
    <row r="47" spans="1:17" s="27" customFormat="1" ht="12.75" customHeight="1" x14ac:dyDescent="0.2">
      <c r="D47" s="48" t="s">
        <v>52</v>
      </c>
      <c r="F47" s="48" t="s">
        <v>53</v>
      </c>
      <c r="H47" s="48" t="s">
        <v>54</v>
      </c>
      <c r="I47" s="48" t="s">
        <v>81</v>
      </c>
      <c r="K47" s="130" t="s">
        <v>82</v>
      </c>
      <c r="L47" s="130"/>
      <c r="N47" s="48" t="s">
        <v>83</v>
      </c>
      <c r="O47" s="48" t="s">
        <v>84</v>
      </c>
      <c r="P47" s="49"/>
      <c r="Q47" s="49"/>
    </row>
    <row r="48" spans="1:17" ht="12.75" customHeight="1" x14ac:dyDescent="0.2">
      <c r="A48" s="122" t="str">
        <f>IF(G20="","Select `Audit year` from a dropdown list under section `e` based on an audit year specified in the remittance audit notice.","")</f>
        <v>Select `Audit year` from a dropdown list under section `e` based on an audit year specified in the remittance audit notice.</v>
      </c>
      <c r="B48" s="122"/>
      <c r="C48" s="122"/>
      <c r="D48" s="122"/>
      <c r="E48" s="122"/>
      <c r="F48" s="122"/>
      <c r="G48" s="122"/>
      <c r="H48" s="122"/>
      <c r="I48" s="122"/>
      <c r="J48" s="122"/>
      <c r="K48" s="122"/>
      <c r="L48" s="122"/>
      <c r="M48" s="122"/>
      <c r="N48" s="122"/>
      <c r="O48" s="122"/>
      <c r="P48" s="44"/>
      <c r="Q48" s="44"/>
    </row>
    <row r="49" spans="1:17" ht="12.75" customHeight="1" x14ac:dyDescent="0.2">
      <c r="A49" s="8" t="s">
        <v>14</v>
      </c>
      <c r="B49" s="47" t="str">
        <f>IF(B50="","",DATE(YEAR(B50),MONTH(B50)-1,1))</f>
        <v/>
      </c>
      <c r="D49" s="66">
        <v>0</v>
      </c>
      <c r="E49" s="67"/>
      <c r="F49" s="66">
        <v>0</v>
      </c>
      <c r="H49" s="41" t="s">
        <v>8</v>
      </c>
      <c r="I49" s="41" t="s">
        <v>8</v>
      </c>
      <c r="K49" s="110" t="s">
        <v>8</v>
      </c>
      <c r="L49" s="110"/>
      <c r="N49" s="41" t="s">
        <v>8</v>
      </c>
      <c r="O49" s="45" t="s">
        <v>8</v>
      </c>
      <c r="P49" s="44"/>
      <c r="Q49" s="44"/>
    </row>
    <row r="50" spans="1:17" ht="12.75" customHeight="1" x14ac:dyDescent="0.2">
      <c r="A50" s="8" t="s">
        <v>15</v>
      </c>
      <c r="B50" s="47" t="str">
        <f>IF(LEN(TRIM($G$20))&gt;0,DATE(TRIM($G$20),1,1),"")</f>
        <v/>
      </c>
      <c r="C50" s="5"/>
      <c r="D50" s="66">
        <v>0</v>
      </c>
      <c r="E50" s="67"/>
      <c r="F50" s="66">
        <v>0</v>
      </c>
      <c r="H50" s="51">
        <f>IF(F49=0,IF(F50&lt;&gt;0,"*100.0%*",0),IF(ROUND(ABS(F50/F49-1),3)&gt;=0.1,"*"&amp;TEXT(F50/F49-1,"0.0%")&amp;"*",F50/F49-1))</f>
        <v>0</v>
      </c>
      <c r="I50" s="51">
        <f>IF(D50=0,IF(F50&lt;&gt;0,"*100.0%*",0),IF(ROUND(ABS(F50/D50-1),3)&gt;=0.01,"*"&amp;TEXT(F50/D50-1,"0.0%")&amp;"*",F50/D50-1))</f>
        <v>0</v>
      </c>
      <c r="K50" s="111">
        <v>0</v>
      </c>
      <c r="L50" s="103"/>
      <c r="N50" s="6">
        <f t="shared" ref="N50:N61" si="1">IF($G$20="2022",0.7,0.45)</f>
        <v>0.45</v>
      </c>
      <c r="O50" s="51">
        <f>IF(F50*N50=0,IF(K50&lt;&gt;0,"*100.0%*",0),IF(ROUND(ABS(K50/(F50*N50)-1),3)&gt;=0.01,"*"&amp;TEXT(K50/(F50*N50)-1,"0.0%")&amp;"*",K50/(F50*N50)-1))</f>
        <v>0</v>
      </c>
      <c r="P50" s="44"/>
      <c r="Q50" s="44"/>
    </row>
    <row r="51" spans="1:17" ht="12.75" customHeight="1" x14ac:dyDescent="0.2">
      <c r="A51" s="8" t="s">
        <v>16</v>
      </c>
      <c r="B51" s="47" t="str">
        <f>IF(B50="","",DATE(YEAR(B50),MONTH(B50)+1,1))</f>
        <v/>
      </c>
      <c r="C51" s="5"/>
      <c r="D51" s="68">
        <v>0</v>
      </c>
      <c r="E51" s="67"/>
      <c r="F51" s="68">
        <v>0</v>
      </c>
      <c r="H51" s="51">
        <f t="shared" ref="H51:H61" si="2">IF(F50=0,IF(F51&lt;&gt;0,"*100.0%*",0),IF(ROUND(ABS(F51/F50-1),3)&gt;=0.1,"*"&amp;TEXT(F51/F50-1,"0.0%")&amp;"*",F51/F50-1))</f>
        <v>0</v>
      </c>
      <c r="I51" s="51">
        <f t="shared" ref="I51:I61" si="3">IF(D51=0,IF(F51&lt;&gt;0,"*100.0%*",0),IF(ROUND(ABS(F51/D51-1),3)&gt;=0.01,"*"&amp;TEXT(F51/D51-1,"0.0%")&amp;"*",F51/D51-1))</f>
        <v>0</v>
      </c>
      <c r="K51" s="111">
        <v>0</v>
      </c>
      <c r="L51" s="103"/>
      <c r="N51" s="6">
        <f t="shared" si="1"/>
        <v>0.45</v>
      </c>
      <c r="O51" s="51">
        <f t="shared" ref="O51:O61" si="4">IF(F51*N51=0,IF(K51&lt;&gt;0,"*100.0%*",0),IF(ROUND(ABS(K51/(F51*N51)-1),3)&gt;=0.01,"*"&amp;TEXT(K51/(F51*N51)-1,"0.0%")&amp;"*",K51/(F51*N51)-1))</f>
        <v>0</v>
      </c>
      <c r="P51" s="44"/>
      <c r="Q51" s="44"/>
    </row>
    <row r="52" spans="1:17" ht="12.75" customHeight="1" x14ac:dyDescent="0.2">
      <c r="A52" s="8" t="s">
        <v>17</v>
      </c>
      <c r="B52" s="47" t="str">
        <f t="shared" ref="B52:B60" si="5">IF(B51="","",DATE(YEAR(B51),MONTH(B51)+1,1))</f>
        <v/>
      </c>
      <c r="C52" s="5"/>
      <c r="D52" s="68">
        <v>0</v>
      </c>
      <c r="E52" s="67"/>
      <c r="F52" s="68">
        <v>0</v>
      </c>
      <c r="H52" s="51">
        <f t="shared" si="2"/>
        <v>0</v>
      </c>
      <c r="I52" s="51">
        <f t="shared" si="3"/>
        <v>0</v>
      </c>
      <c r="K52" s="111">
        <v>0</v>
      </c>
      <c r="L52" s="103"/>
      <c r="N52" s="6">
        <f t="shared" si="1"/>
        <v>0.45</v>
      </c>
      <c r="O52" s="51">
        <f t="shared" si="4"/>
        <v>0</v>
      </c>
      <c r="P52" s="44"/>
      <c r="Q52" s="44"/>
    </row>
    <row r="53" spans="1:17" ht="12.75" customHeight="1" x14ac:dyDescent="0.2">
      <c r="A53" s="8" t="s">
        <v>18</v>
      </c>
      <c r="B53" s="47" t="str">
        <f t="shared" si="5"/>
        <v/>
      </c>
      <c r="C53" s="5"/>
      <c r="D53" s="68">
        <v>0</v>
      </c>
      <c r="E53" s="67"/>
      <c r="F53" s="68">
        <v>0</v>
      </c>
      <c r="H53" s="51">
        <f t="shared" si="2"/>
        <v>0</v>
      </c>
      <c r="I53" s="51">
        <f t="shared" si="3"/>
        <v>0</v>
      </c>
      <c r="K53" s="111">
        <v>0</v>
      </c>
      <c r="L53" s="103"/>
      <c r="N53" s="6">
        <f t="shared" si="1"/>
        <v>0.45</v>
      </c>
      <c r="O53" s="51">
        <f t="shared" si="4"/>
        <v>0</v>
      </c>
      <c r="P53" s="44"/>
      <c r="Q53" s="44"/>
    </row>
    <row r="54" spans="1:17" ht="12.75" customHeight="1" x14ac:dyDescent="0.2">
      <c r="A54" s="8" t="s">
        <v>19</v>
      </c>
      <c r="B54" s="47" t="str">
        <f t="shared" si="5"/>
        <v/>
      </c>
      <c r="C54" s="5"/>
      <c r="D54" s="68">
        <v>0</v>
      </c>
      <c r="E54" s="67"/>
      <c r="F54" s="68">
        <v>0</v>
      </c>
      <c r="H54" s="51">
        <f t="shared" si="2"/>
        <v>0</v>
      </c>
      <c r="I54" s="51">
        <f t="shared" si="3"/>
        <v>0</v>
      </c>
      <c r="K54" s="111">
        <v>0</v>
      </c>
      <c r="L54" s="103"/>
      <c r="N54" s="6">
        <f t="shared" si="1"/>
        <v>0.45</v>
      </c>
      <c r="O54" s="51">
        <f t="shared" si="4"/>
        <v>0</v>
      </c>
      <c r="P54" s="44"/>
      <c r="Q54" s="44"/>
    </row>
    <row r="55" spans="1:17" ht="12.75" customHeight="1" x14ac:dyDescent="0.2">
      <c r="A55" s="8" t="s">
        <v>20</v>
      </c>
      <c r="B55" s="47" t="str">
        <f t="shared" si="5"/>
        <v/>
      </c>
      <c r="C55" s="5"/>
      <c r="D55" s="68">
        <v>0</v>
      </c>
      <c r="E55" s="67"/>
      <c r="F55" s="68">
        <v>0</v>
      </c>
      <c r="H55" s="51">
        <f t="shared" si="2"/>
        <v>0</v>
      </c>
      <c r="I55" s="51">
        <f t="shared" si="3"/>
        <v>0</v>
      </c>
      <c r="K55" s="111">
        <v>0</v>
      </c>
      <c r="L55" s="103"/>
      <c r="N55" s="6">
        <f t="shared" si="1"/>
        <v>0.45</v>
      </c>
      <c r="O55" s="51">
        <f t="shared" si="4"/>
        <v>0</v>
      </c>
      <c r="P55" s="44"/>
      <c r="Q55" s="44"/>
    </row>
    <row r="56" spans="1:17" ht="12.75" customHeight="1" x14ac:dyDescent="0.2">
      <c r="A56" s="8" t="s">
        <v>21</v>
      </c>
      <c r="B56" s="47" t="str">
        <f t="shared" si="5"/>
        <v/>
      </c>
      <c r="C56" s="5"/>
      <c r="D56" s="68">
        <v>0</v>
      </c>
      <c r="E56" s="67"/>
      <c r="F56" s="68">
        <v>0</v>
      </c>
      <c r="H56" s="51">
        <f t="shared" si="2"/>
        <v>0</v>
      </c>
      <c r="I56" s="51">
        <f t="shared" si="3"/>
        <v>0</v>
      </c>
      <c r="K56" s="111">
        <v>0</v>
      </c>
      <c r="L56" s="103"/>
      <c r="N56" s="6">
        <f t="shared" si="1"/>
        <v>0.45</v>
      </c>
      <c r="O56" s="51">
        <f t="shared" si="4"/>
        <v>0</v>
      </c>
      <c r="P56" s="44"/>
      <c r="Q56" s="44"/>
    </row>
    <row r="57" spans="1:17" ht="12.75" customHeight="1" x14ac:dyDescent="0.2">
      <c r="A57" s="8" t="s">
        <v>22</v>
      </c>
      <c r="B57" s="47" t="str">
        <f t="shared" si="5"/>
        <v/>
      </c>
      <c r="C57" s="5"/>
      <c r="D57" s="68">
        <v>0</v>
      </c>
      <c r="E57" s="67"/>
      <c r="F57" s="68">
        <v>0</v>
      </c>
      <c r="H57" s="51">
        <f t="shared" si="2"/>
        <v>0</v>
      </c>
      <c r="I57" s="51">
        <f t="shared" si="3"/>
        <v>0</v>
      </c>
      <c r="K57" s="111">
        <v>0</v>
      </c>
      <c r="L57" s="103"/>
      <c r="N57" s="6">
        <f t="shared" si="1"/>
        <v>0.45</v>
      </c>
      <c r="O57" s="51">
        <f t="shared" si="4"/>
        <v>0</v>
      </c>
      <c r="P57" s="44"/>
      <c r="Q57" s="44"/>
    </row>
    <row r="58" spans="1:17" ht="12.75" customHeight="1" x14ac:dyDescent="0.2">
      <c r="A58" s="8" t="s">
        <v>28</v>
      </c>
      <c r="B58" s="47" t="str">
        <f t="shared" si="5"/>
        <v/>
      </c>
      <c r="C58" s="5"/>
      <c r="D58" s="68">
        <v>0</v>
      </c>
      <c r="E58" s="67"/>
      <c r="F58" s="68">
        <v>0</v>
      </c>
      <c r="H58" s="51">
        <f t="shared" si="2"/>
        <v>0</v>
      </c>
      <c r="I58" s="51">
        <f t="shared" si="3"/>
        <v>0</v>
      </c>
      <c r="K58" s="111">
        <v>0</v>
      </c>
      <c r="L58" s="103"/>
      <c r="N58" s="6">
        <f t="shared" si="1"/>
        <v>0.45</v>
      </c>
      <c r="O58" s="51">
        <f t="shared" si="4"/>
        <v>0</v>
      </c>
      <c r="P58" s="44"/>
      <c r="Q58" s="44"/>
    </row>
    <row r="59" spans="1:17" ht="12.75" customHeight="1" x14ac:dyDescent="0.2">
      <c r="A59" s="8" t="s">
        <v>35</v>
      </c>
      <c r="B59" s="47" t="str">
        <f t="shared" si="5"/>
        <v/>
      </c>
      <c r="C59" s="5"/>
      <c r="D59" s="68">
        <v>0</v>
      </c>
      <c r="E59" s="67"/>
      <c r="F59" s="68">
        <v>0</v>
      </c>
      <c r="H59" s="51">
        <f t="shared" si="2"/>
        <v>0</v>
      </c>
      <c r="I59" s="51">
        <f t="shared" si="3"/>
        <v>0</v>
      </c>
      <c r="K59" s="111">
        <v>0</v>
      </c>
      <c r="L59" s="103"/>
      <c r="N59" s="6">
        <f t="shared" si="1"/>
        <v>0.45</v>
      </c>
      <c r="O59" s="51">
        <f t="shared" si="4"/>
        <v>0</v>
      </c>
      <c r="P59" s="44"/>
      <c r="Q59" s="44"/>
    </row>
    <row r="60" spans="1:17" ht="12.75" customHeight="1" x14ac:dyDescent="0.2">
      <c r="A60" s="8" t="s">
        <v>36</v>
      </c>
      <c r="B60" s="47" t="str">
        <f t="shared" si="5"/>
        <v/>
      </c>
      <c r="C60" s="5"/>
      <c r="D60" s="68">
        <v>0</v>
      </c>
      <c r="E60" s="67"/>
      <c r="F60" s="68">
        <v>0</v>
      </c>
      <c r="H60" s="51">
        <f t="shared" si="2"/>
        <v>0</v>
      </c>
      <c r="I60" s="51">
        <f t="shared" si="3"/>
        <v>0</v>
      </c>
      <c r="K60" s="111">
        <v>0</v>
      </c>
      <c r="L60" s="103"/>
      <c r="N60" s="6">
        <f t="shared" si="1"/>
        <v>0.45</v>
      </c>
      <c r="O60" s="51">
        <f t="shared" si="4"/>
        <v>0</v>
      </c>
      <c r="P60" s="44"/>
      <c r="Q60" s="44"/>
    </row>
    <row r="61" spans="1:17" ht="12.75" customHeight="1" x14ac:dyDescent="0.2">
      <c r="A61" s="8" t="s">
        <v>79</v>
      </c>
      <c r="B61" s="47" t="str">
        <f>IF(B60="","",DATE(YEAR(B60),MONTH(B60)+1,1))</f>
        <v/>
      </c>
      <c r="C61" s="5"/>
      <c r="D61" s="68">
        <v>0</v>
      </c>
      <c r="E61" s="67"/>
      <c r="F61" s="68">
        <v>0</v>
      </c>
      <c r="H61" s="51">
        <f t="shared" si="2"/>
        <v>0</v>
      </c>
      <c r="I61" s="51">
        <f t="shared" si="3"/>
        <v>0</v>
      </c>
      <c r="K61" s="111">
        <v>0</v>
      </c>
      <c r="L61" s="103"/>
      <c r="N61" s="6">
        <f t="shared" si="1"/>
        <v>0.45</v>
      </c>
      <c r="O61" s="51">
        <f t="shared" si="4"/>
        <v>0</v>
      </c>
      <c r="P61" s="44"/>
      <c r="Q61" s="44"/>
    </row>
    <row r="62" spans="1:17" ht="12.75" customHeight="1" x14ac:dyDescent="0.2">
      <c r="P62" s="44"/>
      <c r="Q62" s="44"/>
    </row>
    <row r="63" spans="1:17" ht="15.95" customHeight="1" x14ac:dyDescent="0.2">
      <c r="D63" s="10"/>
      <c r="E63" s="10"/>
      <c r="F63" s="10"/>
      <c r="H63" s="126" t="s">
        <v>55</v>
      </c>
      <c r="I63" s="126"/>
      <c r="N63" s="10"/>
      <c r="O63" s="118" t="s">
        <v>57</v>
      </c>
      <c r="P63" s="43"/>
      <c r="Q63" s="43"/>
    </row>
    <row r="64" spans="1:17" ht="13.15" customHeight="1" x14ac:dyDescent="0.2">
      <c r="A64" s="52"/>
      <c r="B64" s="52"/>
      <c r="C64" s="52"/>
      <c r="D64" s="89" t="s">
        <v>85</v>
      </c>
      <c r="E64" s="53"/>
      <c r="F64" s="89" t="s">
        <v>85</v>
      </c>
      <c r="G64" s="52"/>
      <c r="H64" s="123" t="s">
        <v>56</v>
      </c>
      <c r="I64" s="123"/>
      <c r="J64" s="52"/>
      <c r="K64" s="126" t="s">
        <v>85</v>
      </c>
      <c r="L64" s="126"/>
      <c r="M64" s="52"/>
      <c r="N64" s="118" t="s">
        <v>47</v>
      </c>
      <c r="O64" s="119"/>
      <c r="P64" s="44"/>
      <c r="Q64" s="44"/>
    </row>
    <row r="65" spans="1:17" ht="25.5" x14ac:dyDescent="0.2">
      <c r="B65" s="75" t="s">
        <v>5</v>
      </c>
      <c r="C65" s="75"/>
      <c r="D65" s="78" t="s">
        <v>80</v>
      </c>
      <c r="E65" s="75"/>
      <c r="F65" s="78" t="s">
        <v>46</v>
      </c>
      <c r="G65" s="3"/>
      <c r="H65" s="78" t="s">
        <v>49</v>
      </c>
      <c r="I65" s="78" t="s">
        <v>50</v>
      </c>
      <c r="J65" s="3"/>
      <c r="K65" s="118" t="s">
        <v>48</v>
      </c>
      <c r="L65" s="118"/>
      <c r="M65" s="3"/>
      <c r="N65" s="119"/>
      <c r="O65" s="119"/>
      <c r="P65" s="44"/>
      <c r="Q65" s="44"/>
    </row>
    <row r="66" spans="1:17" ht="15.95" customHeight="1" x14ac:dyDescent="0.2">
      <c r="A66" s="27"/>
      <c r="B66" s="27"/>
      <c r="C66" s="27"/>
      <c r="D66" s="77" t="s">
        <v>99</v>
      </c>
      <c r="E66" s="27"/>
      <c r="F66" s="77" t="s">
        <v>100</v>
      </c>
      <c r="G66" s="27"/>
      <c r="H66" s="77" t="s">
        <v>101</v>
      </c>
      <c r="I66" s="77" t="s">
        <v>102</v>
      </c>
      <c r="J66" s="27"/>
      <c r="K66" s="130" t="s">
        <v>103</v>
      </c>
      <c r="L66" s="130"/>
      <c r="M66" s="27"/>
      <c r="N66" s="77" t="s">
        <v>104</v>
      </c>
      <c r="O66" s="77" t="s">
        <v>105</v>
      </c>
      <c r="P66" s="44"/>
      <c r="Q66" s="44"/>
    </row>
    <row r="67" spans="1:17" ht="12.75" customHeight="1" x14ac:dyDescent="0.2">
      <c r="A67" s="8" t="s">
        <v>86</v>
      </c>
      <c r="B67" s="47" t="str">
        <f>IF(B68="","",DATE(YEAR(B68),MONTH(B68)-1,1))</f>
        <v/>
      </c>
      <c r="C67" s="5"/>
      <c r="D67" s="90" t="s">
        <v>8</v>
      </c>
      <c r="E67" s="91"/>
      <c r="F67" s="90" t="s">
        <v>8</v>
      </c>
      <c r="H67" s="51" t="s">
        <v>8</v>
      </c>
      <c r="I67" s="51" t="s">
        <v>8</v>
      </c>
      <c r="K67" s="128" t="s">
        <v>8</v>
      </c>
      <c r="L67" s="129"/>
      <c r="N67" s="45" t="s">
        <v>8</v>
      </c>
      <c r="O67" s="51" t="s">
        <v>8</v>
      </c>
      <c r="P67" s="44"/>
      <c r="Q67" s="44"/>
    </row>
    <row r="68" spans="1:17" ht="12.75" customHeight="1" x14ac:dyDescent="0.2">
      <c r="A68" s="8" t="s">
        <v>87</v>
      </c>
      <c r="B68" s="47" t="str">
        <f>IF(LEN(TRIM($G$20))&gt;0,IF(G20="2022",DATE(TRIM($G$20),1,1),NA()),"")</f>
        <v/>
      </c>
      <c r="C68" s="5"/>
      <c r="D68" s="68">
        <v>0</v>
      </c>
      <c r="E68" s="67"/>
      <c r="F68" s="68">
        <v>0</v>
      </c>
      <c r="H68" s="51" t="s">
        <v>8</v>
      </c>
      <c r="I68" s="51">
        <f>IF(D68=0,IF(F68&lt;&gt;0,"*100.0%*",0),IF(ROUND(ABS(F68/D68-1),3)&gt;=0.01,"*"&amp;TEXT(F68/D68-1,"0.0%")&amp;"*",F68/D68-1))</f>
        <v>0</v>
      </c>
      <c r="K68" s="111">
        <v>0</v>
      </c>
      <c r="L68" s="103"/>
      <c r="N68" s="6">
        <v>0.5</v>
      </c>
      <c r="O68" s="51">
        <f>IF(F68*N68=0,IF(K68&lt;&gt;0,"*100.0%*",0),IF(ROUND(ABS(K68/(F68*N68)-1),3)&gt;=0.01,"*"&amp;TEXT(K68/(F68*N68)-1,"0.0%")&amp;"*",K68/(F68*N68)-1))</f>
        <v>0</v>
      </c>
      <c r="P68" s="44"/>
      <c r="Q68" s="44"/>
    </row>
    <row r="69" spans="1:17" ht="12.75" customHeight="1" x14ac:dyDescent="0.2">
      <c r="A69" s="8" t="s">
        <v>88</v>
      </c>
      <c r="B69" s="47" t="str">
        <f>IF(B68="","",DATE(YEAR(B68),MONTH(B68)+1,1))</f>
        <v/>
      </c>
      <c r="C69" s="5"/>
      <c r="D69" s="68">
        <v>0</v>
      </c>
      <c r="E69" s="67"/>
      <c r="F69" s="68">
        <v>0</v>
      </c>
      <c r="H69" s="51">
        <f>IF(F68=0,IF(F69&lt;&gt;0,"*100.0%*",0),IF(ROUND(ABS(F69/F68-1),3)&gt;=0.1,"*"&amp;TEXT(F69/F68-1,"0.0%")&amp;"*",F69/F68-1))</f>
        <v>0</v>
      </c>
      <c r="I69" s="51">
        <f t="shared" ref="I69:I79" si="6">IF(D69=0,IF(F69&lt;&gt;0,"*100.0%*",0),IF(ROUND(ABS(F69/D69-1),3)&gt;=0.01,"*"&amp;TEXT(F69/D69-1,"0.0%")&amp;"*",F69/D69-1))</f>
        <v>0</v>
      </c>
      <c r="K69" s="111">
        <v>0</v>
      </c>
      <c r="L69" s="103"/>
      <c r="N69" s="6">
        <v>0.5</v>
      </c>
      <c r="O69" s="51">
        <f t="shared" ref="O69:O79" si="7">IF(F69*N69=0,IF(K69&lt;&gt;0,"*100.0%*",0),IF(ROUND(ABS(K69/(F69*N69)-1),3)&gt;=0.01,"*"&amp;TEXT(K69/(F69*N69)-1,"0.0%")&amp;"*",K69/(F69*N69)-1))</f>
        <v>0</v>
      </c>
      <c r="P69" s="44"/>
      <c r="Q69" s="44"/>
    </row>
    <row r="70" spans="1:17" ht="12.75" customHeight="1" x14ac:dyDescent="0.2">
      <c r="A70" s="8" t="s">
        <v>89</v>
      </c>
      <c r="B70" s="47" t="str">
        <f>IF(B69="","",DATE(YEAR(B69),MONTH(B69)+1,1))</f>
        <v/>
      </c>
      <c r="C70" s="5"/>
      <c r="D70" s="68">
        <v>0</v>
      </c>
      <c r="E70" s="67"/>
      <c r="F70" s="68">
        <v>0</v>
      </c>
      <c r="H70" s="51">
        <f t="shared" ref="H70:H79" si="8">IF(F69=0,IF(F70&lt;&gt;0,"*100.0%*",0),IF(ROUND(ABS(F70/F69-1),3)&gt;=0.1,"*"&amp;TEXT(F70/F69-1,"0.0%")&amp;"*",F70/F69-1))</f>
        <v>0</v>
      </c>
      <c r="I70" s="51">
        <f t="shared" si="6"/>
        <v>0</v>
      </c>
      <c r="K70" s="111">
        <v>0</v>
      </c>
      <c r="L70" s="103"/>
      <c r="N70" s="6">
        <v>0.5</v>
      </c>
      <c r="O70" s="51">
        <f t="shared" si="7"/>
        <v>0</v>
      </c>
      <c r="P70" s="44"/>
      <c r="Q70" s="44"/>
    </row>
    <row r="71" spans="1:17" ht="12.75" customHeight="1" x14ac:dyDescent="0.2">
      <c r="A71" s="8" t="s">
        <v>90</v>
      </c>
      <c r="B71" s="47" t="str">
        <f t="shared" ref="B71:B78" si="9">IF(B70="","",DATE(YEAR(B70),MONTH(B70)+1,1))</f>
        <v/>
      </c>
      <c r="C71" s="5"/>
      <c r="D71" s="68">
        <v>0</v>
      </c>
      <c r="E71" s="67"/>
      <c r="F71" s="68">
        <v>0</v>
      </c>
      <c r="H71" s="51">
        <f t="shared" si="8"/>
        <v>0</v>
      </c>
      <c r="I71" s="51">
        <f t="shared" si="6"/>
        <v>0</v>
      </c>
      <c r="K71" s="111">
        <v>0</v>
      </c>
      <c r="L71" s="103"/>
      <c r="N71" s="6">
        <v>0.5</v>
      </c>
      <c r="O71" s="51">
        <f t="shared" si="7"/>
        <v>0</v>
      </c>
      <c r="P71" s="44"/>
      <c r="Q71" s="44"/>
    </row>
    <row r="72" spans="1:17" ht="12.75" customHeight="1" x14ac:dyDescent="0.2">
      <c r="A72" s="8" t="s">
        <v>91</v>
      </c>
      <c r="B72" s="47" t="str">
        <f t="shared" si="9"/>
        <v/>
      </c>
      <c r="C72" s="5"/>
      <c r="D72" s="68">
        <v>0</v>
      </c>
      <c r="E72" s="67"/>
      <c r="F72" s="68">
        <v>0</v>
      </c>
      <c r="H72" s="51">
        <f t="shared" si="8"/>
        <v>0</v>
      </c>
      <c r="I72" s="51">
        <f t="shared" si="6"/>
        <v>0</v>
      </c>
      <c r="K72" s="111">
        <v>0</v>
      </c>
      <c r="L72" s="103"/>
      <c r="N72" s="6">
        <v>0.5</v>
      </c>
      <c r="O72" s="51">
        <f t="shared" si="7"/>
        <v>0</v>
      </c>
      <c r="P72" s="44"/>
      <c r="Q72" s="44"/>
    </row>
    <row r="73" spans="1:17" ht="12.75" customHeight="1" x14ac:dyDescent="0.2">
      <c r="A73" s="8" t="s">
        <v>92</v>
      </c>
      <c r="B73" s="47" t="str">
        <f t="shared" si="9"/>
        <v/>
      </c>
      <c r="C73" s="5"/>
      <c r="D73" s="68">
        <v>0</v>
      </c>
      <c r="E73" s="67"/>
      <c r="F73" s="68">
        <v>0</v>
      </c>
      <c r="H73" s="51">
        <f t="shared" si="8"/>
        <v>0</v>
      </c>
      <c r="I73" s="51">
        <f t="shared" si="6"/>
        <v>0</v>
      </c>
      <c r="K73" s="111">
        <v>0</v>
      </c>
      <c r="L73" s="103"/>
      <c r="N73" s="6">
        <v>0.5</v>
      </c>
      <c r="O73" s="51">
        <f t="shared" si="7"/>
        <v>0</v>
      </c>
      <c r="P73" s="44"/>
      <c r="Q73" s="44"/>
    </row>
    <row r="74" spans="1:17" ht="12.75" customHeight="1" x14ac:dyDescent="0.2">
      <c r="A74" s="8" t="s">
        <v>93</v>
      </c>
      <c r="B74" s="47" t="str">
        <f t="shared" si="9"/>
        <v/>
      </c>
      <c r="C74" s="5"/>
      <c r="D74" s="68">
        <v>0</v>
      </c>
      <c r="E74" s="67"/>
      <c r="F74" s="68">
        <v>0</v>
      </c>
      <c r="H74" s="51">
        <f t="shared" si="8"/>
        <v>0</v>
      </c>
      <c r="I74" s="51">
        <f t="shared" si="6"/>
        <v>0</v>
      </c>
      <c r="K74" s="111">
        <v>0</v>
      </c>
      <c r="L74" s="103"/>
      <c r="N74" s="6">
        <v>0.5</v>
      </c>
      <c r="O74" s="51">
        <f t="shared" si="7"/>
        <v>0</v>
      </c>
      <c r="P74" s="44"/>
      <c r="Q74" s="44"/>
    </row>
    <row r="75" spans="1:17" ht="12.75" customHeight="1" x14ac:dyDescent="0.2">
      <c r="A75" s="8" t="s">
        <v>94</v>
      </c>
      <c r="B75" s="47" t="str">
        <f t="shared" si="9"/>
        <v/>
      </c>
      <c r="C75" s="5"/>
      <c r="D75" s="68">
        <v>0</v>
      </c>
      <c r="E75" s="67"/>
      <c r="F75" s="68">
        <v>0</v>
      </c>
      <c r="H75" s="51">
        <f t="shared" si="8"/>
        <v>0</v>
      </c>
      <c r="I75" s="51">
        <f t="shared" si="6"/>
        <v>0</v>
      </c>
      <c r="K75" s="111">
        <v>0</v>
      </c>
      <c r="L75" s="103"/>
      <c r="N75" s="6">
        <v>0.5</v>
      </c>
      <c r="O75" s="51">
        <f t="shared" si="7"/>
        <v>0</v>
      </c>
      <c r="P75" s="44"/>
      <c r="Q75" s="44"/>
    </row>
    <row r="76" spans="1:17" ht="12.75" customHeight="1" x14ac:dyDescent="0.2">
      <c r="A76" s="8" t="s">
        <v>95</v>
      </c>
      <c r="B76" s="47" t="str">
        <f t="shared" si="9"/>
        <v/>
      </c>
      <c r="C76" s="5"/>
      <c r="D76" s="68">
        <v>0</v>
      </c>
      <c r="E76" s="67"/>
      <c r="F76" s="68">
        <v>0</v>
      </c>
      <c r="H76" s="51">
        <f t="shared" si="8"/>
        <v>0</v>
      </c>
      <c r="I76" s="51">
        <f t="shared" si="6"/>
        <v>0</v>
      </c>
      <c r="K76" s="111">
        <v>0</v>
      </c>
      <c r="L76" s="103"/>
      <c r="N76" s="6">
        <v>0.5</v>
      </c>
      <c r="O76" s="51">
        <f t="shared" si="7"/>
        <v>0</v>
      </c>
      <c r="P76" s="44"/>
      <c r="Q76" s="44"/>
    </row>
    <row r="77" spans="1:17" ht="12.75" customHeight="1" x14ac:dyDescent="0.2">
      <c r="A77" s="8" t="s">
        <v>96</v>
      </c>
      <c r="B77" s="47" t="str">
        <f t="shared" si="9"/>
        <v/>
      </c>
      <c r="C77" s="5"/>
      <c r="D77" s="68">
        <v>0</v>
      </c>
      <c r="E77" s="67"/>
      <c r="F77" s="68">
        <v>0</v>
      </c>
      <c r="H77" s="51">
        <f t="shared" si="8"/>
        <v>0</v>
      </c>
      <c r="I77" s="51">
        <f t="shared" si="6"/>
        <v>0</v>
      </c>
      <c r="K77" s="111">
        <v>0</v>
      </c>
      <c r="L77" s="103"/>
      <c r="N77" s="6">
        <v>0.5</v>
      </c>
      <c r="O77" s="51">
        <f t="shared" si="7"/>
        <v>0</v>
      </c>
      <c r="P77" s="44"/>
      <c r="Q77" s="44"/>
    </row>
    <row r="78" spans="1:17" ht="12.75" customHeight="1" x14ac:dyDescent="0.2">
      <c r="A78" s="8" t="s">
        <v>97</v>
      </c>
      <c r="B78" s="47" t="str">
        <f t="shared" si="9"/>
        <v/>
      </c>
      <c r="C78" s="5"/>
      <c r="D78" s="68">
        <v>0</v>
      </c>
      <c r="E78" s="67"/>
      <c r="F78" s="68">
        <v>0</v>
      </c>
      <c r="H78" s="51">
        <f t="shared" si="8"/>
        <v>0</v>
      </c>
      <c r="I78" s="51">
        <f t="shared" si="6"/>
        <v>0</v>
      </c>
      <c r="K78" s="111">
        <v>0</v>
      </c>
      <c r="L78" s="103"/>
      <c r="N78" s="6">
        <v>0.5</v>
      </c>
      <c r="O78" s="51">
        <f t="shared" si="7"/>
        <v>0</v>
      </c>
      <c r="P78" s="44"/>
      <c r="Q78" s="44"/>
    </row>
    <row r="79" spans="1:17" ht="12.75" customHeight="1" x14ac:dyDescent="0.2">
      <c r="A79" s="8" t="s">
        <v>98</v>
      </c>
      <c r="B79" s="47" t="str">
        <f>IF(B78="","",DATE(YEAR(B78),MONTH(B78)+1,1))</f>
        <v/>
      </c>
      <c r="C79" s="5"/>
      <c r="D79" s="68">
        <v>0</v>
      </c>
      <c r="E79" s="67"/>
      <c r="F79" s="68">
        <v>0</v>
      </c>
      <c r="H79" s="51">
        <f t="shared" si="8"/>
        <v>0</v>
      </c>
      <c r="I79" s="51">
        <f t="shared" si="6"/>
        <v>0</v>
      </c>
      <c r="K79" s="111">
        <v>0</v>
      </c>
      <c r="L79" s="103"/>
      <c r="N79" s="6">
        <v>0.5</v>
      </c>
      <c r="O79" s="51">
        <f t="shared" si="7"/>
        <v>0</v>
      </c>
      <c r="P79" s="44"/>
      <c r="Q79" s="44"/>
    </row>
    <row r="80" spans="1:17" ht="15.95" customHeight="1" x14ac:dyDescent="0.2">
      <c r="P80" s="44"/>
      <c r="Q80" s="44"/>
    </row>
    <row r="81" spans="1:17" ht="15.95" customHeight="1" x14ac:dyDescent="0.2">
      <c r="A81" s="116"/>
      <c r="B81" s="117"/>
      <c r="C81" s="117"/>
      <c r="D81" s="117"/>
      <c r="E81" s="117"/>
      <c r="F81" s="117"/>
      <c r="G81" s="117"/>
      <c r="H81" s="117"/>
      <c r="I81" s="117"/>
      <c r="J81" s="117"/>
      <c r="K81" s="117"/>
      <c r="L81" s="117"/>
      <c r="M81" s="117"/>
      <c r="N81" s="117"/>
      <c r="O81" s="117"/>
      <c r="P81"/>
      <c r="Q81"/>
    </row>
    <row r="82" spans="1:17" ht="60" customHeight="1" x14ac:dyDescent="0.2">
      <c r="A82" s="114" t="s">
        <v>73</v>
      </c>
      <c r="B82" s="115"/>
      <c r="C82" s="115"/>
      <c r="D82" s="115"/>
      <c r="E82" s="115"/>
      <c r="F82" s="115"/>
      <c r="G82" s="115"/>
      <c r="H82" s="115"/>
      <c r="I82" s="115"/>
      <c r="J82" s="115"/>
      <c r="K82" s="115"/>
      <c r="L82" s="115"/>
      <c r="M82" s="115"/>
      <c r="N82" s="115"/>
      <c r="O82" s="115"/>
      <c r="P82" s="36"/>
      <c r="Q82" s="36"/>
    </row>
    <row r="83" spans="1:17" x14ac:dyDescent="0.2">
      <c r="A83" s="37"/>
      <c r="B83" s="36"/>
      <c r="C83" s="36"/>
      <c r="D83" s="36"/>
      <c r="E83" s="36"/>
      <c r="F83" s="36"/>
      <c r="G83" s="36"/>
      <c r="H83" s="36"/>
      <c r="I83" s="36"/>
      <c r="J83" s="36"/>
      <c r="K83" s="36"/>
      <c r="L83" s="36"/>
      <c r="M83" s="36"/>
      <c r="N83" s="36"/>
      <c r="O83" s="36"/>
      <c r="P83" s="36"/>
      <c r="Q83" s="36"/>
    </row>
    <row r="84" spans="1:17" x14ac:dyDescent="0.2">
      <c r="A84" s="112"/>
      <c r="B84" s="112"/>
      <c r="C84" s="112"/>
      <c r="D84" s="112"/>
      <c r="E84" s="113"/>
      <c r="F84" s="113"/>
      <c r="H84" s="112"/>
      <c r="I84" s="113"/>
      <c r="J84" s="113"/>
      <c r="K84" s="113"/>
      <c r="L84" s="113"/>
      <c r="M84" s="113"/>
      <c r="N84" s="113"/>
      <c r="O84" s="113"/>
      <c r="P84"/>
      <c r="Q84"/>
    </row>
    <row r="85" spans="1:17" x14ac:dyDescent="0.2">
      <c r="A85" s="108" t="s">
        <v>7</v>
      </c>
      <c r="B85" s="108"/>
      <c r="C85" s="108"/>
      <c r="D85" s="108"/>
      <c r="E85" s="109"/>
      <c r="F85" s="109"/>
      <c r="H85" s="108" t="s">
        <v>42</v>
      </c>
      <c r="I85" s="109"/>
      <c r="J85" s="109"/>
      <c r="K85" s="109"/>
      <c r="L85" s="109"/>
      <c r="M85" s="109"/>
      <c r="N85" s="109"/>
      <c r="O85" s="109"/>
      <c r="P85"/>
      <c r="Q85"/>
    </row>
    <row r="86" spans="1:17" ht="15" x14ac:dyDescent="0.2">
      <c r="O86" s="2"/>
      <c r="P86" s="2"/>
      <c r="Q86" s="2"/>
    </row>
    <row r="87" spans="1:17" ht="15" x14ac:dyDescent="0.2">
      <c r="O87" s="2"/>
      <c r="P87" s="2"/>
      <c r="Q87" s="2"/>
    </row>
    <row r="88" spans="1:17" ht="15" x14ac:dyDescent="0.2">
      <c r="O88" s="2"/>
      <c r="P88" s="2"/>
      <c r="Q88" s="2"/>
    </row>
    <row r="89" spans="1:17" ht="15" x14ac:dyDescent="0.2">
      <c r="O89" s="2"/>
      <c r="P89" s="2"/>
      <c r="Q89" s="2"/>
    </row>
    <row r="90" spans="1:17" ht="15" x14ac:dyDescent="0.2">
      <c r="O90" s="2"/>
      <c r="P90" s="2"/>
      <c r="Q90" s="2"/>
    </row>
    <row r="91" spans="1:17" ht="15" x14ac:dyDescent="0.2">
      <c r="O91" s="2"/>
      <c r="P91" s="2"/>
      <c r="Q91" s="2"/>
    </row>
    <row r="92" spans="1:17" ht="15" x14ac:dyDescent="0.2">
      <c r="O92" s="2"/>
      <c r="P92" s="2"/>
      <c r="Q92" s="2"/>
    </row>
    <row r="93" spans="1:17" ht="15" x14ac:dyDescent="0.2">
      <c r="O93" s="2"/>
      <c r="P93" s="2"/>
      <c r="Q93" s="2"/>
    </row>
    <row r="94" spans="1:17" ht="15" x14ac:dyDescent="0.2">
      <c r="O94" s="2"/>
      <c r="P94" s="2"/>
      <c r="Q94" s="2"/>
    </row>
  </sheetData>
  <mergeCells count="98">
    <mergeCell ref="K76:L76"/>
    <mergeCell ref="K77:L77"/>
    <mergeCell ref="K78:L78"/>
    <mergeCell ref="K69:L69"/>
    <mergeCell ref="K70:L70"/>
    <mergeCell ref="K71:L71"/>
    <mergeCell ref="K72:L72"/>
    <mergeCell ref="K73:L73"/>
    <mergeCell ref="G18:I18"/>
    <mergeCell ref="G19:I19"/>
    <mergeCell ref="G20:I20"/>
    <mergeCell ref="K74:L74"/>
    <mergeCell ref="K75:L75"/>
    <mergeCell ref="K66:L66"/>
    <mergeCell ref="K65:L65"/>
    <mergeCell ref="H34:K34"/>
    <mergeCell ref="H27:K27"/>
    <mergeCell ref="H29:K29"/>
    <mergeCell ref="D36:F36"/>
    <mergeCell ref="H36:K36"/>
    <mergeCell ref="K64:L64"/>
    <mergeCell ref="K67:L67"/>
    <mergeCell ref="H63:I63"/>
    <mergeCell ref="H64:I64"/>
    <mergeCell ref="K61:L61"/>
    <mergeCell ref="K47:L47"/>
    <mergeCell ref="H44:I44"/>
    <mergeCell ref="D38:F38"/>
    <mergeCell ref="H38:K38"/>
    <mergeCell ref="K13:O13"/>
    <mergeCell ref="A12:B12"/>
    <mergeCell ref="A42:O42"/>
    <mergeCell ref="A15:O15"/>
    <mergeCell ref="D24:F24"/>
    <mergeCell ref="H13:I13"/>
    <mergeCell ref="H22:K22"/>
    <mergeCell ref="A14:O14"/>
    <mergeCell ref="A40:O40"/>
    <mergeCell ref="A41:O41"/>
    <mergeCell ref="H24:K24"/>
    <mergeCell ref="H31:K31"/>
    <mergeCell ref="D31:F31"/>
    <mergeCell ref="A16:O16"/>
    <mergeCell ref="H23:K23"/>
    <mergeCell ref="D29:F29"/>
    <mergeCell ref="A1:O1"/>
    <mergeCell ref="A2:O2"/>
    <mergeCell ref="A3:O3"/>
    <mergeCell ref="A4:O4"/>
    <mergeCell ref="A5:F5"/>
    <mergeCell ref="K68:L68"/>
    <mergeCell ref="O63:O65"/>
    <mergeCell ref="N64:N65"/>
    <mergeCell ref="K79:L79"/>
    <mergeCell ref="H5:O5"/>
    <mergeCell ref="N45:N46"/>
    <mergeCell ref="K58:L58"/>
    <mergeCell ref="K59:L59"/>
    <mergeCell ref="K60:L60"/>
    <mergeCell ref="A48:O48"/>
    <mergeCell ref="H45:I45"/>
    <mergeCell ref="K45:L46"/>
    <mergeCell ref="K57:L57"/>
    <mergeCell ref="O44:O46"/>
    <mergeCell ref="K55:L55"/>
    <mergeCell ref="K56:L56"/>
    <mergeCell ref="H12:I12"/>
    <mergeCell ref="C11:F11"/>
    <mergeCell ref="A9:B9"/>
    <mergeCell ref="C10:F10"/>
    <mergeCell ref="A85:F85"/>
    <mergeCell ref="H85:O85"/>
    <mergeCell ref="K49:L49"/>
    <mergeCell ref="K50:L50"/>
    <mergeCell ref="K51:L51"/>
    <mergeCell ref="K52:L52"/>
    <mergeCell ref="K53:L53"/>
    <mergeCell ref="K54:L54"/>
    <mergeCell ref="A84:F84"/>
    <mergeCell ref="H84:O84"/>
    <mergeCell ref="A82:O82"/>
    <mergeCell ref="A81:O81"/>
    <mergeCell ref="A6:F6"/>
    <mergeCell ref="A10:B10"/>
    <mergeCell ref="A8:B8"/>
    <mergeCell ref="C12:F12"/>
    <mergeCell ref="H8:I8"/>
    <mergeCell ref="H9:I9"/>
    <mergeCell ref="H11:I11"/>
    <mergeCell ref="C8:F8"/>
    <mergeCell ref="C9:F9"/>
    <mergeCell ref="H6:O6"/>
    <mergeCell ref="K10:O10"/>
    <mergeCell ref="K8:O8"/>
    <mergeCell ref="K9:O9"/>
    <mergeCell ref="K11:O11"/>
    <mergeCell ref="K12:O12"/>
    <mergeCell ref="A7:D7"/>
  </mergeCells>
  <phoneticPr fontId="0" type="noConversion"/>
  <conditionalFormatting sqref="G20">
    <cfRule type="expression" dxfId="2" priority="4">
      <formula>$G$20=""</formula>
    </cfRule>
  </conditionalFormatting>
  <conditionalFormatting sqref="A48:A61">
    <cfRule type="expression" dxfId="1" priority="3">
      <formula>$A$48&lt;&gt;""</formula>
    </cfRule>
  </conditionalFormatting>
  <conditionalFormatting sqref="A67:A79">
    <cfRule type="expression" dxfId="0" priority="1">
      <formula>$A$48&lt;&gt;""</formula>
    </cfRule>
  </conditionalFormatting>
  <dataValidations count="2">
    <dataValidation type="list" allowBlank="1" showInputMessage="1" showErrorMessage="1" errorTitle="Incorrect Audit Year" error="Please select the audit year from a dropdowm list based on an audit year specified in the remittance audit notice." sqref="G20" xr:uid="{00000000-0002-0000-0100-000000000000}">
      <formula1>AuditYears</formula1>
    </dataValidation>
    <dataValidation allowBlank="1" showInputMessage="1" showErrorMessage="1" errorTitle="Incorrect Audit Year" error="Please select the audit year from a dropdowm list based on an audit year specified in the remittance audit notice." sqref="F21" xr:uid="{CCA34D06-063A-414C-9A02-625B31F10374}"/>
  </dataValidations>
  <printOptions horizontalCentered="1" verticalCentered="1"/>
  <pageMargins left="0" right="0" top="0.5" bottom="0.5" header="0.5" footer="0.5"/>
  <pageSetup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0"/>
  <sheetViews>
    <sheetView topLeftCell="A9" workbookViewId="0">
      <selection sqref="A1:C1"/>
    </sheetView>
  </sheetViews>
  <sheetFormatPr defaultRowHeight="12.75" x14ac:dyDescent="0.2"/>
  <cols>
    <col min="3" max="3" width="73.140625" customWidth="1"/>
  </cols>
  <sheetData>
    <row r="1" spans="1:6" ht="18" customHeight="1" x14ac:dyDescent="0.25">
      <c r="A1" s="135" t="s">
        <v>45</v>
      </c>
      <c r="B1" s="135"/>
      <c r="C1" s="119"/>
    </row>
    <row r="2" spans="1:6" ht="18" customHeight="1" x14ac:dyDescent="0.25">
      <c r="A2" s="136" t="s">
        <v>9</v>
      </c>
      <c r="B2" s="136"/>
      <c r="C2" s="137"/>
    </row>
    <row r="3" spans="1:6" ht="18" customHeight="1" x14ac:dyDescent="0.25">
      <c r="F3" s="13"/>
    </row>
    <row r="4" spans="1:6" ht="18" customHeight="1" x14ac:dyDescent="0.25">
      <c r="A4" s="138" t="s">
        <v>106</v>
      </c>
      <c r="B4" s="138"/>
      <c r="C4" s="137"/>
    </row>
    <row r="6" spans="1:6" x14ac:dyDescent="0.2">
      <c r="A6" s="15" t="s">
        <v>34</v>
      </c>
      <c r="B6" s="15" t="s">
        <v>60</v>
      </c>
      <c r="C6" s="15" t="s">
        <v>61</v>
      </c>
    </row>
    <row r="7" spans="1:6" ht="24.95" customHeight="1" x14ac:dyDescent="0.2">
      <c r="A7" s="17"/>
      <c r="B7" s="17"/>
      <c r="C7" s="16"/>
    </row>
    <row r="8" spans="1:6" ht="24.95" customHeight="1" x14ac:dyDescent="0.2">
      <c r="A8" s="17"/>
      <c r="B8" s="17"/>
      <c r="C8" s="16"/>
    </row>
    <row r="9" spans="1:6" ht="24.95" customHeight="1" x14ac:dyDescent="0.2">
      <c r="A9" s="17"/>
      <c r="B9" s="17"/>
      <c r="C9" s="16"/>
    </row>
    <row r="10" spans="1:6" ht="24.95" customHeight="1" x14ac:dyDescent="0.2">
      <c r="A10" s="17"/>
      <c r="B10" s="17"/>
      <c r="C10" s="16"/>
    </row>
    <row r="11" spans="1:6" ht="24.95" customHeight="1" x14ac:dyDescent="0.2">
      <c r="A11" s="17"/>
      <c r="B11" s="17"/>
      <c r="C11" s="16"/>
    </row>
    <row r="12" spans="1:6" ht="24.95" customHeight="1" x14ac:dyDescent="0.2">
      <c r="A12" s="17"/>
      <c r="B12" s="17"/>
      <c r="C12" s="16"/>
    </row>
    <row r="13" spans="1:6" ht="24.95" customHeight="1" x14ac:dyDescent="0.2">
      <c r="A13" s="17"/>
      <c r="B13" s="17"/>
      <c r="C13" s="16"/>
    </row>
    <row r="14" spans="1:6" ht="24.95" customHeight="1" x14ac:dyDescent="0.2">
      <c r="A14" s="17"/>
      <c r="B14" s="17"/>
      <c r="C14" s="16"/>
    </row>
    <row r="15" spans="1:6" ht="24.95" customHeight="1" x14ac:dyDescent="0.2">
      <c r="A15" s="17"/>
      <c r="B15" s="17"/>
      <c r="C15" s="16"/>
    </row>
    <row r="16" spans="1:6" ht="24.95" customHeight="1" x14ac:dyDescent="0.2">
      <c r="A16" s="17"/>
      <c r="B16" s="17"/>
      <c r="C16" s="16"/>
    </row>
    <row r="17" spans="1:3" ht="24.95" customHeight="1" x14ac:dyDescent="0.2">
      <c r="A17" s="17"/>
      <c r="B17" s="17"/>
      <c r="C17" s="16"/>
    </row>
    <row r="18" spans="1:3" ht="24.95" customHeight="1" x14ac:dyDescent="0.2">
      <c r="A18" s="17"/>
      <c r="B18" s="17"/>
      <c r="C18" s="16"/>
    </row>
    <row r="19" spans="1:3" ht="25.5" x14ac:dyDescent="0.2">
      <c r="B19" s="18" t="s">
        <v>62</v>
      </c>
      <c r="C19" s="19" t="s">
        <v>63</v>
      </c>
    </row>
    <row r="20" spans="1:3" x14ac:dyDescent="0.2">
      <c r="C20" s="19" t="s">
        <v>64</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2024-06-06T15:49:24Z</dcterms:modified>
</cp:coreProperties>
</file>