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codeName="ThisWorkbook" defaultThemeVersion="124226"/>
  <xr:revisionPtr revIDLastSave="0" documentId="13_ncr:1_{CE0FE987-91DA-4CE0-BE08-17D63FDE97FD}" xr6:coauthVersionLast="47" xr6:coauthVersionMax="47" xr10:uidLastSave="{00000000-0000-0000-0000-000000000000}"/>
  <bookViews>
    <workbookView xWindow="28680" yWindow="-165" windowWidth="29040" windowHeight="15720" xr2:uid="{00000000-000D-0000-FFFF-FFFF00000000}"/>
  </bookViews>
  <sheets>
    <sheet name="Instructions" sheetId="2" r:id="rId1"/>
    <sheet name="Audit waiver request" sheetId="1" r:id="rId2"/>
    <sheet name="Variance Explanation" sheetId="4" r:id="rId3"/>
  </sheets>
  <definedNames>
    <definedName name="AuditYears">'Audit waiver request'!$C$37:$C$39</definedName>
    <definedName name="BaseYear">2024</definedName>
    <definedName name="_xlnm.Print_Area" localSheetId="0">Instructions!$A$1:$A$87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4" i="2" l="1"/>
  <c r="B39" i="1"/>
  <c r="C39" i="1" s="1"/>
  <c r="B32" i="1"/>
  <c r="B37" i="1"/>
  <c r="C37" i="1" s="1"/>
  <c r="B31" i="1"/>
  <c r="C31" i="1" s="1"/>
  <c r="B38" i="1"/>
  <c r="C38" i="1" s="1"/>
  <c r="B24" i="1"/>
  <c r="C24" i="1" s="1"/>
  <c r="B68" i="1"/>
  <c r="B67" i="1" s="1"/>
  <c r="H69" i="1"/>
  <c r="I68" i="1"/>
  <c r="O68" i="1"/>
  <c r="I69" i="1"/>
  <c r="B50" i="1"/>
  <c r="B49" i="1" s="1"/>
  <c r="O79" i="1"/>
  <c r="I79" i="1"/>
  <c r="H79" i="1"/>
  <c r="O78" i="1"/>
  <c r="I78" i="1"/>
  <c r="H78" i="1"/>
  <c r="O77" i="1"/>
  <c r="I77" i="1"/>
  <c r="H77" i="1"/>
  <c r="O76" i="1"/>
  <c r="I76" i="1"/>
  <c r="H76" i="1"/>
  <c r="O75" i="1"/>
  <c r="I75" i="1"/>
  <c r="H75" i="1"/>
  <c r="O74" i="1"/>
  <c r="I74" i="1"/>
  <c r="H74" i="1"/>
  <c r="O73" i="1"/>
  <c r="I73" i="1"/>
  <c r="H73" i="1"/>
  <c r="O72" i="1"/>
  <c r="I72" i="1"/>
  <c r="H72" i="1"/>
  <c r="O71" i="1"/>
  <c r="I71" i="1"/>
  <c r="H71" i="1"/>
  <c r="O70" i="1"/>
  <c r="I70" i="1"/>
  <c r="H70" i="1"/>
  <c r="O69" i="1"/>
  <c r="N61" i="1"/>
  <c r="N60" i="1"/>
  <c r="N59" i="1"/>
  <c r="N58" i="1"/>
  <c r="N57" i="1"/>
  <c r="N56" i="1"/>
  <c r="N55" i="1"/>
  <c r="N54" i="1"/>
  <c r="N53" i="1"/>
  <c r="N52" i="1"/>
  <c r="N51" i="1"/>
  <c r="N50" i="1"/>
  <c r="F45" i="1"/>
  <c r="D45" i="1"/>
  <c r="B23" i="1"/>
  <c r="C23" i="1" s="1"/>
  <c r="C26" i="1"/>
  <c r="B69" i="1" l="1"/>
  <c r="B70" i="1" s="1"/>
  <c r="B71" i="1" s="1"/>
  <c r="B72" i="1" s="1"/>
  <c r="B73" i="1" s="1"/>
  <c r="B74" i="1" s="1"/>
  <c r="B75" i="1" s="1"/>
  <c r="B76" i="1" s="1"/>
  <c r="B77" i="1" s="1"/>
  <c r="B78" i="1" s="1"/>
  <c r="B79" i="1" s="1"/>
  <c r="A2" i="1" l="1"/>
  <c r="A3" i="1"/>
  <c r="A48" i="1" l="1"/>
  <c r="B51" i="1"/>
  <c r="B52" i="1" s="1"/>
  <c r="B53" i="1" s="1"/>
  <c r="B54" i="1" s="1"/>
  <c r="B55" i="1" s="1"/>
  <c r="B56" i="1" s="1"/>
  <c r="B57" i="1" s="1"/>
  <c r="B58" i="1" s="1"/>
  <c r="B59" i="1" s="1"/>
  <c r="B60" i="1" s="1"/>
  <c r="B61" i="1" s="1"/>
  <c r="O61" i="1" l="1"/>
  <c r="O60" i="1"/>
  <c r="O59" i="1"/>
  <c r="O58" i="1"/>
  <c r="O57" i="1"/>
  <c r="O56" i="1"/>
  <c r="O55" i="1"/>
  <c r="O54" i="1"/>
  <c r="O53" i="1"/>
  <c r="O52" i="1"/>
  <c r="O51" i="1"/>
  <c r="O50" i="1"/>
  <c r="I61" i="1"/>
  <c r="I60" i="1"/>
  <c r="I59" i="1"/>
  <c r="I58" i="1"/>
  <c r="I57" i="1"/>
  <c r="I56" i="1"/>
  <c r="I55" i="1"/>
  <c r="I54" i="1"/>
  <c r="I53" i="1"/>
  <c r="I52" i="1"/>
  <c r="I51" i="1"/>
  <c r="I50" i="1"/>
  <c r="H61" i="1"/>
  <c r="H60" i="1"/>
  <c r="H59" i="1"/>
  <c r="H58" i="1"/>
  <c r="H57" i="1"/>
  <c r="H56" i="1"/>
  <c r="H55" i="1"/>
  <c r="H54" i="1"/>
  <c r="H53" i="1"/>
  <c r="H52" i="1"/>
  <c r="H51" i="1"/>
  <c r="H50" i="1"/>
</calcChain>
</file>

<file path=xl/sharedStrings.xml><?xml version="1.0" encoding="utf-8"?>
<sst xmlns="http://schemas.openxmlformats.org/spreadsheetml/2006/main" count="187" uniqueCount="149">
  <si>
    <t>Company Name</t>
  </si>
  <si>
    <t>Mailing Address</t>
  </si>
  <si>
    <t>City/State/Zip Code</t>
  </si>
  <si>
    <t>Phone Number</t>
  </si>
  <si>
    <t>E-Mail Address</t>
  </si>
  <si>
    <t>Data Period</t>
  </si>
  <si>
    <t>NE Code</t>
  </si>
  <si>
    <t>Signature of Authorized Personnel</t>
  </si>
  <si>
    <t>N/A</t>
  </si>
  <si>
    <t>Remittance Audit Waiver Request</t>
  </si>
  <si>
    <t>Line 1</t>
  </si>
  <si>
    <t>Line 2</t>
  </si>
  <si>
    <t>Line 3</t>
  </si>
  <si>
    <t>Line 4</t>
  </si>
  <si>
    <t>Line 5</t>
  </si>
  <si>
    <t>Line 6</t>
  </si>
  <si>
    <t>Line 7</t>
  </si>
  <si>
    <t>Line 8</t>
  </si>
  <si>
    <t>Line 9</t>
  </si>
  <si>
    <t>Line 10</t>
  </si>
  <si>
    <t>Line 11</t>
  </si>
  <si>
    <t>Line 12</t>
  </si>
  <si>
    <t>Line 13</t>
  </si>
  <si>
    <t>( c )</t>
  </si>
  <si>
    <t>( d )</t>
  </si>
  <si>
    <t>( e )</t>
  </si>
  <si>
    <t>All fields in section (b) must be completed.</t>
  </si>
  <si>
    <t>Section (a) "Company Information"</t>
  </si>
  <si>
    <t>Line 14</t>
  </si>
  <si>
    <t>Remittance Audit Waiver Request Instructions</t>
  </si>
  <si>
    <t>( f )</t>
  </si>
  <si>
    <t>( g )</t>
  </si>
  <si>
    <t>Contact Information</t>
  </si>
  <si>
    <t xml:space="preserve">Printed Name </t>
  </si>
  <si>
    <t>Line #</t>
  </si>
  <si>
    <t>Line 15</t>
  </si>
  <si>
    <t>Line 16</t>
  </si>
  <si>
    <t>( h )</t>
  </si>
  <si>
    <t>Selected Audit Year</t>
  </si>
  <si>
    <t>( b )</t>
  </si>
  <si>
    <t>( a )</t>
  </si>
  <si>
    <t>Company Information</t>
  </si>
  <si>
    <t>Printed Name and Title</t>
  </si>
  <si>
    <t>Section (b) "Contact Information":</t>
  </si>
  <si>
    <t>3)  In compliance with all applicable Commission Rules and Regulations; and</t>
  </si>
  <si>
    <t>Lines Collected</t>
  </si>
  <si>
    <t>Month to Month</t>
  </si>
  <si>
    <t>to Lines Served</t>
  </si>
  <si>
    <t>( i )</t>
  </si>
  <si>
    <t>( j )</t>
  </si>
  <si>
    <t>( k )</t>
  </si>
  <si>
    <t>( l )</t>
  </si>
  <si>
    <t>Variance in</t>
  </si>
  <si>
    <t>Lines Collected:</t>
  </si>
  <si>
    <t>Variance in Surcharge Remitted</t>
  </si>
  <si>
    <t>Section</t>
  </si>
  <si>
    <t>Explanation</t>
  </si>
  <si>
    <t xml:space="preserve">Notes - </t>
  </si>
  <si>
    <t>When entering an explanation, please include the line number and section in the indicated columns.</t>
  </si>
  <si>
    <t>If more rows are needed, please insert rows above the notes section.</t>
  </si>
  <si>
    <t xml:space="preserve">       may submit a waiver request which will be reviewed on a case by case basis</t>
  </si>
  <si>
    <t>2)  No late filed remittances in any of the prior three years;  *</t>
  </si>
  <si>
    <t>All fields must be completed and must match the information as submitted on the Wireless E-911 Remittance worksheets.</t>
  </si>
  <si>
    <t>eMail completed forms to:</t>
  </si>
  <si>
    <t>psc.state911@nebraska.gov</t>
  </si>
  <si>
    <t>Requests for an audit waiver must be submitted on this prescribed form.  The Excel worksheet should be saved to your computer and then used for entry of all required information.  After all sections of this form have been completed, you must sign and submit this form.</t>
  </si>
  <si>
    <t>non-Douglas counties</t>
  </si>
  <si>
    <t>Douglas counties</t>
  </si>
  <si>
    <t>Line 17</t>
  </si>
  <si>
    <t>Lines Served</t>
  </si>
  <si>
    <t>( m )</t>
  </si>
  <si>
    <t>( n )</t>
  </si>
  <si>
    <t>( o )</t>
  </si>
  <si>
    <t>( p )</t>
  </si>
  <si>
    <t>Douglas County</t>
  </si>
  <si>
    <t>Line 18</t>
  </si>
  <si>
    <t>Line 19</t>
  </si>
  <si>
    <t>Line 20</t>
  </si>
  <si>
    <t>Line 21</t>
  </si>
  <si>
    <t>Line 22</t>
  </si>
  <si>
    <t>Line 23</t>
  </si>
  <si>
    <t>Line 24</t>
  </si>
  <si>
    <t>Line 25</t>
  </si>
  <si>
    <t>Line 26</t>
  </si>
  <si>
    <t>Line 27</t>
  </si>
  <si>
    <t>Line 28</t>
  </si>
  <si>
    <t>Line 29</t>
  </si>
  <si>
    <t>Line 30</t>
  </si>
  <si>
    <t>( q )</t>
  </si>
  <si>
    <t>( r )</t>
  </si>
  <si>
    <t>( s )</t>
  </si>
  <si>
    <t>( t )</t>
  </si>
  <si>
    <t>( u )</t>
  </si>
  <si>
    <t>( v )</t>
  </si>
  <si>
    <t>( w )</t>
  </si>
  <si>
    <t>Explanation for variances shown in Sections (l), (m), (p), (s), (t) &amp; (w)</t>
  </si>
  <si>
    <t>4)  Included a satisfactory explanation for any variances in sections (l), (m), (p), (s), (t) &amp; (w) of this form.</t>
  </si>
  <si>
    <t>Yearly Remittance Summary - Section (c) "Selected Audit Year":</t>
  </si>
  <si>
    <r>
      <t xml:space="preserve">This section will automatically calculate month to month variances in Lines Collected reported in section (k).  </t>
    </r>
    <r>
      <rPr>
        <sz val="10"/>
        <color indexed="10"/>
        <rFont val="Arial"/>
        <family val="2"/>
      </rPr>
      <t>For any variance of 10% or more, you must provide an explanation as to why this variance occurred.</t>
    </r>
    <r>
      <rPr>
        <sz val="10"/>
        <rFont val="Arial"/>
      </rPr>
      <t xml:space="preserve">  All explanations should be entered onto the variance explanation sheet and sent in with your audit waiver request.</t>
    </r>
  </si>
  <si>
    <r>
      <t xml:space="preserve">This section will automatically calculate variances between Lines Collected and Lines Served reported in section (j) and (k) respectively.  </t>
    </r>
    <r>
      <rPr>
        <sz val="10"/>
        <color indexed="10"/>
        <rFont val="Arial"/>
        <family val="2"/>
      </rPr>
      <t>For any variance of 1% or more, you must provide an explanation as to why this variance occurred.</t>
    </r>
    <r>
      <rPr>
        <sz val="10"/>
        <rFont val="Arial"/>
      </rPr>
      <t xml:space="preserve">  All explanations should be entered onto the variance explanation sheet and sent in with your audit waiver request.</t>
    </r>
  </si>
  <si>
    <r>
      <t xml:space="preserve">This section will automatically calculate month to month variances in Lines Collected reported in section (r).  </t>
    </r>
    <r>
      <rPr>
        <sz val="10"/>
        <color indexed="10"/>
        <rFont val="Arial"/>
        <family val="2"/>
      </rPr>
      <t>For any variance of 10% or more, you must provide an explanation as to why this variance occurred.</t>
    </r>
    <r>
      <rPr>
        <sz val="10"/>
        <rFont val="Arial"/>
      </rPr>
      <t xml:space="preserve">  All explanations should be entered onto the variance explanation sheet and sent in with your audit waiver request.</t>
    </r>
  </si>
  <si>
    <r>
      <t xml:space="preserve">This section will automatically calculate variances between Lines Collected and Lines Served reported in section (q) and (r) respectively.  </t>
    </r>
    <r>
      <rPr>
        <sz val="10"/>
        <color indexed="10"/>
        <rFont val="Arial"/>
        <family val="2"/>
      </rPr>
      <t>For any variance of 1% or more, you must provide an explanation as to why this variance occurred.</t>
    </r>
    <r>
      <rPr>
        <sz val="10"/>
        <rFont val="Arial"/>
      </rPr>
      <t xml:space="preserve">  All explanations should be entered onto the variance explanation sheet and sent in with your audit waiver request.</t>
    </r>
  </si>
  <si>
    <t>Nebraska Wireless 911 Fund</t>
  </si>
  <si>
    <t>To be considered for a Wireless 911 Audit Waiver a company must meet the following requirements:</t>
  </si>
  <si>
    <t>1)  Annual Wireless 911 Surcharge remittances of under $7,000 in each of the prior three years;</t>
  </si>
  <si>
    <t xml:space="preserve">     *Companies with under $150 of monthly Wireless 911 remittances and less than 4 late filed occurences</t>
  </si>
  <si>
    <t>Companies should ensure that the selected year corresponds with the selected audit year set forth in the Notice of Audit letter that was sent to you. Information in the “Monthly Wireless 911 Summary” section will update based on the year selected in section ( c ).</t>
  </si>
  <si>
    <t>Yearly Remittance Summary - Section (d) "Wireless 911 Lines Collected":</t>
  </si>
  <si>
    <r>
      <t xml:space="preserve">Total wireless lines collected within Nebraska for year 2022 should be included in this section ( d ).  </t>
    </r>
    <r>
      <rPr>
        <sz val="10"/>
        <color indexed="10"/>
        <rFont val="Arial"/>
        <family val="2"/>
      </rPr>
      <t>Line information should be taken from  the internal company records and not copied from the previously submitted Wireless 911 remittance worksheets.</t>
    </r>
    <r>
      <rPr>
        <sz val="10"/>
        <rFont val="Arial"/>
        <family val="2"/>
      </rPr>
      <t xml:space="preserve">  Total lines collected for the applicable year should be entered into line 1.</t>
    </r>
  </si>
  <si>
    <t>Yearly Remittance Summary - Section (e) "Wireless 911 Surcharge Remitted":</t>
  </si>
  <si>
    <r>
      <t xml:space="preserve">Yearly surcharge remitted to the Nebraska Wireless 911 fund should be entered into line 1.  </t>
    </r>
    <r>
      <rPr>
        <sz val="10"/>
        <color indexed="10"/>
        <rFont val="Arial"/>
        <family val="2"/>
      </rPr>
      <t>Surcharge information should be taken from the internal company records and not copied from the previously submitted Wireless 911 remittance worksheets.</t>
    </r>
  </si>
  <si>
    <t>Yearly Remittance Summary - Section (f) "Wireless 911 Lines Collected; non-Douglas counties":</t>
  </si>
  <si>
    <r>
      <t xml:space="preserve">Total wireless lines collected within Nebraska that were not located in Douglas county for the years of 2023 and 2024 should be included in this section ( f ).  </t>
    </r>
    <r>
      <rPr>
        <sz val="10"/>
        <color indexed="10"/>
        <rFont val="Arial"/>
        <family val="2"/>
      </rPr>
      <t>Line information should be taken from  the internal company records and not copied from the previously submitted Wireless 911 remittance worksheets.</t>
    </r>
    <r>
      <rPr>
        <sz val="10"/>
        <rFont val="Arial"/>
        <family val="2"/>
      </rPr>
      <t xml:space="preserve">  Total lines collected for the applicable year should be entered into lines 2 and 3.</t>
    </r>
  </si>
  <si>
    <t>Yearly Remittance Summary - Section (g) "Wireless 911 Surcharge Remitted; non-Douglas counties":</t>
  </si>
  <si>
    <r>
      <t xml:space="preserve">Yearly surcharge remitted to the Nebraska Wireless 911 fund for non-Douglas counties should be entered into lines 2 and 3.  </t>
    </r>
    <r>
      <rPr>
        <sz val="10"/>
        <color indexed="10"/>
        <rFont val="Arial"/>
        <family val="2"/>
      </rPr>
      <t>Surcharge information should be taken from the internal company records and not copied from the previously submitted Wireless 911 remittance worksheets.</t>
    </r>
  </si>
  <si>
    <t>Yearly Remittance Summary - Section (h) "Wireless 911 Lines Collected; Douglas county":</t>
  </si>
  <si>
    <r>
      <t xml:space="preserve">Total wireless lines collected within Nebraska that were located in Douglas county for the years of 2023 and 2024 should be included in this section ( h ).  </t>
    </r>
    <r>
      <rPr>
        <sz val="10"/>
        <color indexed="10"/>
        <rFont val="Arial"/>
        <family val="2"/>
      </rPr>
      <t>Line information should be taken from  the internal company records and not copied from the previously submitted Wireless 911 remittance worksheets.</t>
    </r>
    <r>
      <rPr>
        <sz val="10"/>
        <rFont val="Arial"/>
        <family val="2"/>
      </rPr>
      <t xml:space="preserve">  Total lines collected for the applicable year should be entered into lines 4 and 5.</t>
    </r>
  </si>
  <si>
    <t>Yearly Remittance Summary - Section (i) "Wireless 911 Surcharge Remitted; Douglas county":</t>
  </si>
  <si>
    <r>
      <t xml:space="preserve">Yearly surcharge remitted to the Nebraska Wireless 911 fund for Douglas county should be entered into lines 4 and 5.  </t>
    </r>
    <r>
      <rPr>
        <sz val="10"/>
        <color indexed="10"/>
        <rFont val="Arial"/>
        <family val="2"/>
      </rPr>
      <t>Surcharge information should be taken from the internal company records and not copied from the previously submitted Wireless 911 remittance worksheets.</t>
    </r>
  </si>
  <si>
    <t>Monthly Wireless 911 Summary - Section (j) "Lines Served":</t>
  </si>
  <si>
    <r>
      <t>Either total wireless lines served within Nebraska or total wireless lines served within Nebraska in counties other than Douglas, depending on the audit year, should be included in section ( j ).  This</t>
    </r>
    <r>
      <rPr>
        <sz val="10"/>
        <color indexed="10"/>
        <rFont val="Arial"/>
        <family val="2"/>
      </rPr>
      <t xml:space="preserve"> information should be taken from the internal company records and not copied from the submitted Wireless 911 remittance worksheets.</t>
    </r>
    <r>
      <rPr>
        <sz val="10"/>
        <rFont val="Arial"/>
        <family val="2"/>
      </rPr>
      <t xml:space="preserve">  These lines counts should be entered into lines 5-17.</t>
    </r>
  </si>
  <si>
    <t>Monthly Wireless 911 Summary - Section (k) "Lines Collected":</t>
  </si>
  <si>
    <r>
      <t xml:space="preserve">Either wireless lines within Nebraska or wireless lines within Nebraska in counties other than Douglas, depending on the selected audit year, upon which the Company collected the Wireless 911 surcharge should be included in section ( k ).  </t>
    </r>
    <r>
      <rPr>
        <sz val="10"/>
        <color indexed="10"/>
        <rFont val="Arial"/>
        <family val="2"/>
      </rPr>
      <t>This information should be taken from the internal company records and not copied from the submitted Wireless 911 remittance worksheets.</t>
    </r>
    <r>
      <rPr>
        <sz val="10"/>
        <rFont val="Arial"/>
        <family val="2"/>
      </rPr>
      <t xml:space="preserve">  These lines counts should be entered into lines 5-17.</t>
    </r>
  </si>
  <si>
    <t>Monthly Wireless 911 Summary - Section (l) "Variance in Lines Collected: Month to Month":</t>
  </si>
  <si>
    <t>Monthly Wireless 911 Summary - Section (m) "Variance in Lines Collected: to Lines Served":</t>
  </si>
  <si>
    <t>Monthly Wireless 911 Summary - Section (n) "Wireless 911 Surcharge Remitted":</t>
  </si>
  <si>
    <r>
      <t xml:space="preserve">For audit year 2022 monthly surcharge revenues remitted to the Nebraska Wireless 911 fund should be entered into lines 5-17. For audit years 2023 and 2024 monthly surcharge revenue remitted to the Nebraska Wireless 911 fund for lines served in counties other than Douglas should be entered into lines 5-17.  </t>
    </r>
    <r>
      <rPr>
        <sz val="10"/>
        <color indexed="10"/>
        <rFont val="Arial"/>
        <family val="2"/>
      </rPr>
      <t>Surcharge information should be taken from the internal company records and not copied from the previously submitted remittance worksheets.</t>
    </r>
  </si>
  <si>
    <t>Monthly Wireless 911 Summary - Section (o) "Wireless 911 Surcharge":</t>
  </si>
  <si>
    <t>This column should reflect the Nebraska Wireless 911 Surcharge Rate in effect during the respective Data Period.</t>
  </si>
  <si>
    <t>Monthly Wireless 911 Summary - Section (p) "Variance in Surcharge Remitted":</t>
  </si>
  <si>
    <r>
      <t xml:space="preserve">This section will calculate variances in Wireless 911 Surcharge Remitted reported in Section (n) and the Lines Collected multiplied by the Wireless 911 Surcharge reported in sections (k) and (o) respectively.  </t>
    </r>
    <r>
      <rPr>
        <sz val="10"/>
        <color indexed="10"/>
        <rFont val="Arial"/>
        <family val="2"/>
      </rPr>
      <t>For any variances of 1% or more, you must provide an explanation as to why this variance occurred.</t>
    </r>
    <r>
      <rPr>
        <sz val="10"/>
        <rFont val="Arial"/>
        <family val="2"/>
      </rPr>
      <t xml:space="preserve">  All explanations should be entered onto the variance explanation sheet and sent in with your audit waiver request.</t>
    </r>
  </si>
  <si>
    <t>Monthly Wireless 911 Summary - Section (q) "Lines Served; Douglas county":</t>
  </si>
  <si>
    <r>
      <t>If the selected audit year is 2023 or 2024, total wireless lines served within Nebraska in Douglas county should be included in section ( q ).  This</t>
    </r>
    <r>
      <rPr>
        <sz val="10"/>
        <color indexed="10"/>
        <rFont val="Arial"/>
        <family val="2"/>
      </rPr>
      <t xml:space="preserve"> information should be taken from the internal company records and not copied from the submitted Wireless 911 remittance worksheets.</t>
    </r>
    <r>
      <rPr>
        <sz val="10"/>
        <rFont val="Arial"/>
        <family val="2"/>
      </rPr>
      <t xml:space="preserve">  These lines counts should be entered into lines 18-30.</t>
    </r>
  </si>
  <si>
    <t>Monthly Wireless 911 Summary - Section (r) "Lines Collected; Douglas county":</t>
  </si>
  <si>
    <r>
      <t xml:space="preserve">If the selected audit year is 2023 or 2024, wireless lines within Nebraska in Douglas county upon which the Company collected the Wireless 911 surcharge should be included in section ( r ).  </t>
    </r>
    <r>
      <rPr>
        <sz val="10"/>
        <color indexed="10"/>
        <rFont val="Arial"/>
        <family val="2"/>
      </rPr>
      <t>This information should be taken from the internal company records and not copied from the submitted Wireless 911 remittance worksheets.</t>
    </r>
    <r>
      <rPr>
        <sz val="10"/>
        <rFont val="Arial"/>
        <family val="2"/>
      </rPr>
      <t xml:space="preserve">  These lines counts should be entered into lines 18-30.</t>
    </r>
  </si>
  <si>
    <t>Monthly Wireless 911 Summary - Section (s) "Variance in Lines Collected: Month to Month":</t>
  </si>
  <si>
    <t>Monthly Wireless 911 Summary - Section (t) "Variance in Lines Collected: to Lines Served":</t>
  </si>
  <si>
    <t>Monthly Wireless 911 Summary - Section (u) "Wireless 911 Surcharge Remitted":</t>
  </si>
  <si>
    <r>
      <t xml:space="preserve">Surcharge revenue remited to the Nebraska Wireless 911 fund for lines served in Douglas county should be entered into lines 18-30.  </t>
    </r>
    <r>
      <rPr>
        <sz val="10"/>
        <color indexed="10"/>
        <rFont val="Arial"/>
        <family val="2"/>
      </rPr>
      <t>Surcharge information should be taken from the internal company records and not copied from the previously submitted remittance worksheets.</t>
    </r>
  </si>
  <si>
    <t>Monthly Wireless 911 Summary - Section (v) "Wireless 911 Surcharge":</t>
  </si>
  <si>
    <t>This column should reflect the Nebraska Wireless 911 Surcharge Rate for Douglas county in effect during the respective Data Period.</t>
  </si>
  <si>
    <t>Monthly Wireless 911 Summary - Section (w) "Variance in Surcharge Remitted":</t>
  </si>
  <si>
    <r>
      <t xml:space="preserve">This section will calculate variances in Wireless 911 Surcharge Remitted reported in Section (u) and the Lines Collected multiplied by the Wireless 911 Surcharge reported in sections (r) and (v) respectively.  </t>
    </r>
    <r>
      <rPr>
        <sz val="10"/>
        <color indexed="10"/>
        <rFont val="Arial"/>
        <family val="2"/>
      </rPr>
      <t>For any variances of 1% or more, you must provide an explanation as to why this variance occurred.</t>
    </r>
    <r>
      <rPr>
        <sz val="10"/>
        <rFont val="Arial"/>
        <family val="2"/>
      </rPr>
      <t xml:space="preserve">  All explanations should be entered onto the variance explanation sheet and sent in with your audit waiver request.</t>
    </r>
  </si>
  <si>
    <t>Yearly Wireless 911 Remittance Summary</t>
  </si>
  <si>
    <t>Wireless 911 Lines Collected</t>
  </si>
  <si>
    <t>Wireless 911 Surcharge Remitted</t>
  </si>
  <si>
    <t>Monthly Wireless 911 Summary</t>
  </si>
  <si>
    <t>Wireless    911 Surcharge</t>
  </si>
  <si>
    <t>The undersigned authorized person hereby attests to the accuracy of the above information, and further attests the carrier has had an annual Wireless 911 surcharge remittance of under $7,000 in each of the prior three years; has had no late-filed remittances during the prior three years (or had under $150 monthly Wireless 911 surcharge remittance and less than four late filed remittances); has been in compliance with all applicable Commission Rules and Regulations; and has provided a satisfactory explanation for variances.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</si>
</sst>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409]mmmm\-yy;@"/>
    <numFmt numFmtId="165" formatCode="0.0%"/>
  </numFmts>
  <fonts count="20" x14ac:knownFonts="1">
    <font>
      <sz val="10"/>
      <name val="Arial"/>
    </font>
    <font>
      <sz val="10"/>
      <name val="Arial"/>
    </font>
    <font>
      <b/>
      <sz val="10"/>
      <name val="Arial"/>
      <family val="2"/>
    </font>
    <font>
      <b/>
      <sz val="16"/>
      <name val="Arial"/>
      <family val="2"/>
    </font>
    <font>
      <sz val="12"/>
      <name val="Arial"/>
      <family val="2"/>
    </font>
    <font>
      <sz val="10"/>
      <name val="Arial"/>
      <family val="2"/>
    </font>
    <font>
      <b/>
      <u/>
      <sz val="12"/>
      <name val="Arial"/>
      <family val="2"/>
    </font>
    <font>
      <i/>
      <sz val="8"/>
      <name val="Arial"/>
      <family val="2"/>
    </font>
    <font>
      <b/>
      <sz val="12"/>
      <name val="Arial"/>
      <family val="2"/>
    </font>
    <font>
      <i/>
      <sz val="9"/>
      <name val="Arial"/>
      <family val="2"/>
    </font>
    <font>
      <i/>
      <sz val="10"/>
      <name val="Arial"/>
      <family val="2"/>
    </font>
    <font>
      <b/>
      <u/>
      <sz val="10"/>
      <name val="Arial"/>
      <family val="2"/>
    </font>
    <font>
      <b/>
      <i/>
      <sz val="10"/>
      <name val="Arial"/>
      <family val="2"/>
    </font>
    <font>
      <b/>
      <sz val="14"/>
      <name val="Arial"/>
      <family val="2"/>
    </font>
    <font>
      <b/>
      <u/>
      <sz val="14"/>
      <name val="Arial"/>
      <family val="2"/>
    </font>
    <font>
      <sz val="10"/>
      <color indexed="10"/>
      <name val="Arial"/>
      <family val="2"/>
    </font>
    <font>
      <b/>
      <sz val="10"/>
      <color indexed="10"/>
      <name val="Arial"/>
      <family val="2"/>
    </font>
    <font>
      <sz val="10"/>
      <color theme="0"/>
      <name val="Arial"/>
      <family val="2"/>
    </font>
    <font>
      <u/>
      <sz val="11"/>
      <name val="Arial"/>
      <family val="2"/>
    </font>
    <font>
      <u/>
      <sz val="10"/>
      <color theme="10"/>
      <name val="Arial"/>
      <family val="2"/>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19">
    <border>
      <left/>
      <right/>
      <top/>
      <bottom/>
      <diagonal/>
    </border>
    <border>
      <left style="thin">
        <color indexed="9"/>
      </left>
      <right style="thin">
        <color indexed="9"/>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indexed="9"/>
      </left>
      <right style="thin">
        <color indexed="9"/>
      </right>
      <top/>
      <bottom style="thin">
        <color indexed="9"/>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22"/>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9"/>
      </left>
      <right/>
      <top/>
      <bottom style="thin">
        <color indexed="9"/>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9" fillId="0" borderId="0" applyNumberFormat="0" applyFill="0" applyBorder="0" applyAlignment="0" applyProtection="0"/>
  </cellStyleXfs>
  <cellXfs count="118">
    <xf numFmtId="0" fontId="0" fillId="0" borderId="0" xfId="0"/>
    <xf numFmtId="0" fontId="5" fillId="0" borderId="0" xfId="0" applyFont="1"/>
    <xf numFmtId="0" fontId="4" fillId="0" borderId="0" xfId="0" applyFont="1"/>
    <xf numFmtId="0" fontId="2" fillId="0" borderId="0" xfId="0" applyFont="1"/>
    <xf numFmtId="0" fontId="2" fillId="0" borderId="0" xfId="0" applyFont="1" applyAlignment="1">
      <alignment horizontal="center"/>
    </xf>
    <xf numFmtId="164" fontId="5" fillId="0" borderId="0" xfId="0" applyNumberFormat="1" applyFont="1" applyAlignment="1">
      <alignment horizontal="right"/>
    </xf>
    <xf numFmtId="44" fontId="5" fillId="0" borderId="0" xfId="0" applyNumberFormat="1" applyFont="1"/>
    <xf numFmtId="0" fontId="5" fillId="0" borderId="0" xfId="0" applyFont="1" applyAlignment="1">
      <alignment horizontal="right"/>
    </xf>
    <xf numFmtId="0" fontId="7" fillId="0" borderId="0" xfId="0" applyFont="1"/>
    <xf numFmtId="0" fontId="10" fillId="0" borderId="0" xfId="0" applyFont="1" applyAlignment="1">
      <alignment horizontal="center"/>
    </xf>
    <xf numFmtId="0" fontId="0" fillId="0" borderId="1" xfId="0" applyBorder="1"/>
    <xf numFmtId="0" fontId="0" fillId="0" borderId="2" xfId="0" applyBorder="1"/>
    <xf numFmtId="0" fontId="13" fillId="0" borderId="0" xfId="0" applyFont="1" applyAlignment="1">
      <alignment horizontal="center"/>
    </xf>
    <xf numFmtId="0" fontId="0" fillId="0" borderId="0" xfId="0" applyAlignment="1">
      <alignment vertical="top" wrapText="1"/>
    </xf>
    <xf numFmtId="0" fontId="0" fillId="0" borderId="0" xfId="0" applyAlignment="1">
      <alignment horizontal="left" vertical="top" wrapText="1"/>
    </xf>
    <xf numFmtId="0" fontId="0" fillId="0" borderId="0" xfId="0" applyAlignment="1">
      <alignment horizontal="center" vertical="top"/>
    </xf>
    <xf numFmtId="0" fontId="16" fillId="0" borderId="0" xfId="0" applyFont="1" applyAlignment="1">
      <alignment horizontal="right" vertical="top"/>
    </xf>
    <xf numFmtId="0" fontId="16" fillId="0" borderId="0" xfId="0" applyFont="1" applyAlignment="1">
      <alignment vertical="top" wrapText="1"/>
    </xf>
    <xf numFmtId="0" fontId="0" fillId="0" borderId="3" xfId="0" applyBorder="1"/>
    <xf numFmtId="2" fontId="5" fillId="0" borderId="3" xfId="0" applyNumberFormat="1" applyFont="1" applyBorder="1" applyAlignment="1">
      <alignment vertical="top" wrapText="1"/>
    </xf>
    <xf numFmtId="0" fontId="5" fillId="0" borderId="3" xfId="0" applyFont="1" applyBorder="1" applyAlignment="1">
      <alignment vertical="top" wrapText="1"/>
    </xf>
    <xf numFmtId="0" fontId="0" fillId="0" borderId="3" xfId="0" applyBorder="1" applyAlignment="1">
      <alignment vertical="top" wrapText="1"/>
    </xf>
    <xf numFmtId="0" fontId="3" fillId="0" borderId="3" xfId="0" applyFont="1" applyBorder="1" applyAlignment="1">
      <alignment horizontal="center"/>
    </xf>
    <xf numFmtId="0" fontId="2" fillId="0" borderId="3" xfId="0" applyFont="1" applyBorder="1" applyAlignment="1">
      <alignment horizontal="center"/>
    </xf>
    <xf numFmtId="0" fontId="5" fillId="0" borderId="0" xfId="0" applyFont="1" applyAlignment="1">
      <alignment vertical="top"/>
    </xf>
    <xf numFmtId="0" fontId="0" fillId="0" borderId="4" xfId="0" applyBorder="1"/>
    <xf numFmtId="0" fontId="12" fillId="2" borderId="5" xfId="0" applyFont="1" applyFill="1" applyBorder="1"/>
    <xf numFmtId="0" fontId="12" fillId="2" borderId="6" xfId="0" applyFont="1" applyFill="1" applyBorder="1" applyAlignment="1">
      <alignment horizontal="left" indent="2"/>
    </xf>
    <xf numFmtId="0" fontId="0" fillId="0" borderId="1" xfId="0" applyBorder="1" applyAlignment="1">
      <alignment wrapText="1"/>
    </xf>
    <xf numFmtId="2" fontId="11" fillId="0" borderId="3" xfId="0" applyNumberFormat="1" applyFont="1" applyBorder="1" applyAlignment="1">
      <alignment vertical="top"/>
    </xf>
    <xf numFmtId="0" fontId="0" fillId="0" borderId="1" xfId="0" applyBorder="1" applyAlignment="1">
      <alignment vertical="top"/>
    </xf>
    <xf numFmtId="0" fontId="5" fillId="0" borderId="0" xfId="0" applyFont="1" applyAlignment="1">
      <alignment horizontal="left" indent="1"/>
    </xf>
    <xf numFmtId="0" fontId="0" fillId="0" borderId="0" xfId="0" applyAlignment="1">
      <alignment vertical="top"/>
    </xf>
    <xf numFmtId="0" fontId="6" fillId="0" borderId="0" xfId="0" applyFont="1" applyAlignment="1">
      <alignment horizontal="center"/>
    </xf>
    <xf numFmtId="0" fontId="5" fillId="0" borderId="0" xfId="0" applyFont="1" applyAlignment="1">
      <alignment horizontal="center"/>
    </xf>
    <xf numFmtId="0" fontId="2" fillId="0" borderId="0" xfId="0" applyFont="1" applyAlignment="1">
      <alignment horizontal="center" wrapText="1"/>
    </xf>
    <xf numFmtId="44" fontId="5" fillId="0" borderId="0" xfId="1" applyFont="1" applyAlignment="1"/>
    <xf numFmtId="44" fontId="5" fillId="0" borderId="0" xfId="0" applyNumberFormat="1" applyFont="1" applyAlignment="1">
      <alignment horizontal="center"/>
    </xf>
    <xf numFmtId="17" fontId="5" fillId="0" borderId="0" xfId="0" applyNumberFormat="1" applyFont="1" applyAlignment="1">
      <alignment horizontal="right"/>
    </xf>
    <xf numFmtId="0" fontId="10" fillId="0" borderId="0" xfId="0" applyFont="1" applyAlignment="1">
      <alignment horizontal="center" vertical="top"/>
    </xf>
    <xf numFmtId="0" fontId="9" fillId="0" borderId="0" xfId="0" applyFont="1" applyAlignment="1">
      <alignment vertical="top"/>
    </xf>
    <xf numFmtId="165" fontId="5" fillId="0" borderId="0" xfId="2" applyNumberFormat="1" applyFont="1" applyBorder="1" applyAlignment="1">
      <alignment horizontal="center"/>
    </xf>
    <xf numFmtId="0" fontId="5" fillId="0" borderId="0" xfId="0" applyFont="1" applyAlignment="1">
      <alignment vertical="center"/>
    </xf>
    <xf numFmtId="0" fontId="10" fillId="0" borderId="0" xfId="0" applyFont="1" applyAlignment="1">
      <alignment horizontal="center" vertical="center"/>
    </xf>
    <xf numFmtId="0" fontId="0" fillId="0" borderId="0" xfId="0" applyAlignment="1">
      <alignment vertical="center"/>
    </xf>
    <xf numFmtId="0" fontId="16" fillId="0" borderId="3" xfId="0" applyFont="1" applyBorder="1" applyAlignment="1">
      <alignment horizontal="center" vertical="top" wrapText="1"/>
    </xf>
    <xf numFmtId="0" fontId="0" fillId="0" borderId="1" xfId="0" applyBorder="1" applyAlignment="1">
      <alignment vertical="top" wrapText="1"/>
    </xf>
    <xf numFmtId="0" fontId="12" fillId="2" borderId="9" xfId="0" applyFont="1" applyFill="1" applyBorder="1" applyAlignment="1">
      <alignment horizontal="left" indent="2"/>
    </xf>
    <xf numFmtId="0" fontId="12" fillId="2" borderId="10" xfId="0" applyFont="1" applyFill="1" applyBorder="1" applyAlignment="1">
      <alignment horizontal="left" indent="2"/>
    </xf>
    <xf numFmtId="0" fontId="12" fillId="2" borderId="11" xfId="0" applyFont="1" applyFill="1" applyBorder="1" applyAlignment="1">
      <alignment horizontal="left" indent="2"/>
    </xf>
    <xf numFmtId="0" fontId="12" fillId="2" borderId="12" xfId="0" applyFont="1" applyFill="1" applyBorder="1" applyAlignment="1">
      <alignment horizontal="left" indent="2"/>
    </xf>
    <xf numFmtId="0" fontId="2" fillId="0" borderId="0" xfId="0" applyFont="1" applyAlignment="1">
      <alignment horizontal="left"/>
    </xf>
    <xf numFmtId="0" fontId="10" fillId="0" borderId="0" xfId="0" applyFont="1" applyAlignment="1">
      <alignment horizontal="right" vertical="top"/>
    </xf>
    <xf numFmtId="0" fontId="8" fillId="0" borderId="0" xfId="0" applyFont="1" applyAlignment="1">
      <alignment horizontal="center"/>
    </xf>
    <xf numFmtId="0" fontId="5" fillId="0" borderId="0" xfId="0" applyFont="1" applyProtection="1">
      <protection locked="0"/>
    </xf>
    <xf numFmtId="0" fontId="17" fillId="0" borderId="0" xfId="0" applyFont="1" applyProtection="1">
      <protection hidden="1"/>
    </xf>
    <xf numFmtId="37" fontId="5" fillId="0" borderId="7" xfId="0" applyNumberFormat="1" applyFont="1" applyBorder="1" applyProtection="1">
      <protection locked="0"/>
    </xf>
    <xf numFmtId="37" fontId="5" fillId="0" borderId="0" xfId="0" applyNumberFormat="1" applyFont="1" applyProtection="1">
      <protection locked="0"/>
    </xf>
    <xf numFmtId="37" fontId="5" fillId="0" borderId="8" xfId="0" applyNumberFormat="1" applyFont="1" applyBorder="1" applyProtection="1">
      <protection locked="0"/>
    </xf>
    <xf numFmtId="0" fontId="17" fillId="3" borderId="0" xfId="0" applyFont="1" applyFill="1"/>
    <xf numFmtId="0" fontId="17" fillId="0" borderId="0" xfId="0" applyFont="1"/>
    <xf numFmtId="0" fontId="19" fillId="0" borderId="0" xfId="3" applyAlignment="1">
      <alignment horizontal="center"/>
    </xf>
    <xf numFmtId="0" fontId="0" fillId="0" borderId="7" xfId="0" applyBorder="1" applyProtection="1">
      <protection locked="0"/>
    </xf>
    <xf numFmtId="44" fontId="5" fillId="0" borderId="7" xfId="0" applyNumberFormat="1" applyFont="1" applyBorder="1" applyProtection="1">
      <protection locked="0"/>
    </xf>
    <xf numFmtId="0" fontId="10" fillId="0" borderId="0" xfId="0" applyFont="1" applyAlignment="1">
      <alignment vertical="top"/>
    </xf>
    <xf numFmtId="3" fontId="5" fillId="0" borderId="0" xfId="0" applyNumberFormat="1" applyFont="1" applyProtection="1">
      <protection locked="0"/>
    </xf>
    <xf numFmtId="3" fontId="0" fillId="0" borderId="0" xfId="0" applyNumberFormat="1" applyProtection="1">
      <protection locked="0"/>
    </xf>
    <xf numFmtId="44" fontId="5" fillId="0" borderId="0" xfId="0" applyNumberFormat="1" applyFont="1" applyProtection="1">
      <protection locked="0"/>
    </xf>
    <xf numFmtId="0" fontId="0" fillId="0" borderId="0" xfId="0" applyProtection="1">
      <protection locked="0"/>
    </xf>
    <xf numFmtId="3" fontId="5" fillId="0" borderId="7" xfId="0" applyNumberFormat="1" applyFont="1" applyBorder="1" applyAlignment="1" applyProtection="1">
      <alignment horizontal="right"/>
      <protection locked="0"/>
    </xf>
    <xf numFmtId="3" fontId="5" fillId="0" borderId="0" xfId="0" applyNumberFormat="1" applyFont="1" applyAlignment="1" applyProtection="1">
      <alignment horizontal="right"/>
      <protection locked="0"/>
    </xf>
    <xf numFmtId="0" fontId="17" fillId="0" borderId="0" xfId="0" applyFont="1" applyAlignment="1">
      <alignment vertical="top"/>
    </xf>
    <xf numFmtId="0" fontId="12" fillId="0" borderId="0" xfId="0" applyFont="1" applyAlignment="1">
      <alignment horizontal="center" vertical="center"/>
    </xf>
    <xf numFmtId="37" fontId="5" fillId="0" borderId="8" xfId="0" applyNumberFormat="1" applyFont="1" applyBorder="1" applyAlignment="1" applyProtection="1">
      <alignment horizontal="center"/>
      <protection locked="0"/>
    </xf>
    <xf numFmtId="37" fontId="5" fillId="0" borderId="0" xfId="0" applyNumberFormat="1" applyFont="1" applyAlignment="1" applyProtection="1">
      <alignment horizontal="center"/>
      <protection locked="0"/>
    </xf>
    <xf numFmtId="0" fontId="5" fillId="0" borderId="18" xfId="0" applyFont="1" applyBorder="1" applyAlignment="1">
      <alignment vertical="top" wrapText="1"/>
    </xf>
    <xf numFmtId="0" fontId="17" fillId="3" borderId="0" xfId="0" applyFont="1" applyFill="1" applyAlignment="1">
      <alignment horizontal="right"/>
    </xf>
    <xf numFmtId="0" fontId="5" fillId="0" borderId="1" xfId="0" applyFont="1" applyBorder="1" applyAlignment="1">
      <alignment wrapText="1"/>
    </xf>
    <xf numFmtId="0" fontId="9" fillId="0" borderId="0" xfId="0" applyFont="1" applyAlignment="1">
      <alignment horizontal="center" vertical="top"/>
    </xf>
    <xf numFmtId="0" fontId="0" fillId="0" borderId="0" xfId="0" applyAlignment="1">
      <alignment horizontal="center" vertical="top"/>
    </xf>
    <xf numFmtId="0" fontId="5" fillId="0" borderId="0" xfId="0" applyFont="1"/>
    <xf numFmtId="0" fontId="5" fillId="0" borderId="7" xfId="0" applyFont="1" applyBorder="1" applyProtection="1">
      <protection locked="0"/>
    </xf>
    <xf numFmtId="0" fontId="0" fillId="0" borderId="7" xfId="0" applyBorder="1" applyProtection="1">
      <protection locked="0"/>
    </xf>
    <xf numFmtId="0" fontId="10" fillId="0" borderId="0" xfId="0" applyFont="1" applyAlignment="1">
      <alignment horizontal="center" vertical="top"/>
    </xf>
    <xf numFmtId="0" fontId="5" fillId="0" borderId="8" xfId="0" applyFont="1" applyBorder="1" applyAlignment="1" applyProtection="1">
      <alignment horizontal="center"/>
      <protection locked="0"/>
    </xf>
    <xf numFmtId="0" fontId="2" fillId="0" borderId="0" xfId="0" applyFont="1"/>
    <xf numFmtId="0" fontId="0" fillId="0" borderId="0" xfId="0"/>
    <xf numFmtId="0" fontId="5" fillId="0" borderId="13" xfId="0" applyFont="1" applyBorder="1" applyAlignment="1">
      <alignment horizontal="center"/>
    </xf>
    <xf numFmtId="0" fontId="0" fillId="0" borderId="13" xfId="0" applyBorder="1" applyAlignment="1">
      <alignment horizontal="center"/>
    </xf>
    <xf numFmtId="0" fontId="5" fillId="0" borderId="0" xfId="0" applyFont="1" applyAlignment="1">
      <alignment horizontal="center"/>
    </xf>
    <xf numFmtId="44" fontId="5" fillId="0" borderId="7" xfId="1" applyFont="1" applyBorder="1" applyAlignment="1" applyProtection="1">
      <protection locked="0"/>
    </xf>
    <xf numFmtId="0" fontId="5" fillId="0" borderId="7" xfId="0" applyFont="1" applyBorder="1"/>
    <xf numFmtId="0" fontId="0" fillId="0" borderId="7" xfId="0" applyBorder="1"/>
    <xf numFmtId="0" fontId="5" fillId="0" borderId="0" xfId="0" applyFont="1" applyAlignment="1">
      <alignment vertical="top" wrapText="1"/>
    </xf>
    <xf numFmtId="0" fontId="0" fillId="0" borderId="0" xfId="0" applyAlignment="1">
      <alignment vertical="top" wrapText="1"/>
    </xf>
    <xf numFmtId="0" fontId="5" fillId="0" borderId="13" xfId="0" applyFont="1" applyBorder="1"/>
    <xf numFmtId="0" fontId="0" fillId="0" borderId="13" xfId="0" applyBorder="1"/>
    <xf numFmtId="0" fontId="2" fillId="0" borderId="0" xfId="0" applyFont="1" applyAlignment="1">
      <alignment horizontal="center" wrapText="1"/>
    </xf>
    <xf numFmtId="0" fontId="0" fillId="0" borderId="0" xfId="0" applyAlignment="1">
      <alignment horizontal="center"/>
    </xf>
    <xf numFmtId="0" fontId="6" fillId="0" borderId="0" xfId="0" applyFont="1" applyAlignment="1">
      <alignment horizontal="center"/>
    </xf>
    <xf numFmtId="0" fontId="18" fillId="0" borderId="0" xfId="0" applyFont="1" applyAlignment="1">
      <alignment horizontal="center"/>
    </xf>
    <xf numFmtId="0" fontId="2" fillId="0" borderId="0" xfId="0" applyFont="1" applyAlignment="1">
      <alignment horizontal="center" vertical="center"/>
    </xf>
    <xf numFmtId="0" fontId="3" fillId="0" borderId="0" xfId="0" applyFont="1" applyAlignment="1">
      <alignment horizontal="center" vertical="center"/>
    </xf>
    <xf numFmtId="3" fontId="5" fillId="0" borderId="7" xfId="0" applyNumberFormat="1" applyFont="1" applyBorder="1" applyProtection="1">
      <protection locked="0"/>
    </xf>
    <xf numFmtId="3" fontId="0" fillId="0" borderId="7" xfId="0" applyNumberFormat="1" applyBorder="1" applyProtection="1">
      <protection locked="0"/>
    </xf>
    <xf numFmtId="0" fontId="2" fillId="0" borderId="0" xfId="0" applyFont="1" applyAlignment="1">
      <alignment horizontal="center"/>
    </xf>
    <xf numFmtId="44" fontId="5" fillId="0" borderId="7" xfId="0" applyNumberFormat="1" applyFont="1" applyBorder="1" applyProtection="1">
      <protection locked="0"/>
    </xf>
    <xf numFmtId="44" fontId="5" fillId="0" borderId="7" xfId="1" applyFont="1" applyBorder="1" applyAlignment="1" applyProtection="1">
      <alignment horizontal="center"/>
      <protection locked="0"/>
    </xf>
    <xf numFmtId="0" fontId="0" fillId="0" borderId="7" xfId="0" applyBorder="1" applyAlignment="1" applyProtection="1">
      <alignment horizontal="center"/>
      <protection locked="0"/>
    </xf>
    <xf numFmtId="0" fontId="5" fillId="0" borderId="0" xfId="0" applyFont="1" applyAlignment="1">
      <alignment horizontal="center" vertical="top"/>
    </xf>
    <xf numFmtId="0" fontId="10" fillId="0" borderId="17" xfId="0" applyFont="1" applyBorder="1" applyAlignment="1">
      <alignment horizontal="center" vertical="top"/>
    </xf>
    <xf numFmtId="0" fontId="11" fillId="3" borderId="14" xfId="0" applyFont="1" applyFill="1" applyBorder="1" applyAlignment="1" applyProtection="1">
      <alignment horizontal="center"/>
      <protection locked="0"/>
    </xf>
    <xf numFmtId="0" fontId="11" fillId="3" borderId="15" xfId="0" applyFont="1" applyFill="1" applyBorder="1" applyAlignment="1" applyProtection="1">
      <alignment horizontal="center"/>
      <protection locked="0"/>
    </xf>
    <xf numFmtId="0" fontId="11" fillId="3" borderId="16" xfId="0" applyFont="1" applyFill="1" applyBorder="1" applyAlignment="1" applyProtection="1">
      <alignment horizontal="center"/>
      <protection locked="0"/>
    </xf>
    <xf numFmtId="0" fontId="13" fillId="0" borderId="0" xfId="0" applyFont="1" applyAlignment="1">
      <alignment horizontal="center"/>
    </xf>
    <xf numFmtId="0" fontId="13" fillId="0" borderId="0" xfId="0" applyFont="1" applyAlignment="1">
      <alignment horizontal="center" wrapText="1"/>
    </xf>
    <xf numFmtId="0" fontId="0" fillId="0" borderId="0" xfId="0" applyAlignment="1">
      <alignment horizontal="center" wrapText="1"/>
    </xf>
    <xf numFmtId="0" fontId="14" fillId="0" borderId="0" xfId="0" applyFont="1" applyAlignment="1">
      <alignment horizontal="center" wrapText="1"/>
    </xf>
  </cellXfs>
  <cellStyles count="4">
    <cellStyle name="Currency" xfId="1" builtinId="4"/>
    <cellStyle name="Hyperlink" xfId="3" builtinId="8"/>
    <cellStyle name="Normal" xfId="0" builtinId="0"/>
    <cellStyle name="Percent" xfId="2" builtinId="5"/>
  </cellStyles>
  <dxfs count="3">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psc.state911@nebraska.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E87"/>
  <sheetViews>
    <sheetView tabSelected="1" zoomScaleNormal="100" workbookViewId="0"/>
  </sheetViews>
  <sheetFormatPr defaultColWidth="9.140625" defaultRowHeight="12.75" x14ac:dyDescent="0.2"/>
  <cols>
    <col min="1" max="1" width="100.5703125" style="10" customWidth="1"/>
    <col min="2" max="16384" width="9.140625" style="10"/>
  </cols>
  <sheetData>
    <row r="1" spans="1:2" ht="20.25" x14ac:dyDescent="0.3">
      <c r="A1" s="22" t="s">
        <v>102</v>
      </c>
    </row>
    <row r="2" spans="1:2" ht="20.25" x14ac:dyDescent="0.3">
      <c r="A2" s="22" t="s">
        <v>29</v>
      </c>
    </row>
    <row r="4" spans="1:2" x14ac:dyDescent="0.2">
      <c r="A4" s="26" t="s">
        <v>103</v>
      </c>
      <c r="B4" s="11"/>
    </row>
    <row r="5" spans="1:2" x14ac:dyDescent="0.2">
      <c r="A5" s="27" t="s">
        <v>104</v>
      </c>
      <c r="B5" s="11"/>
    </row>
    <row r="6" spans="1:2" x14ac:dyDescent="0.2">
      <c r="A6" s="27" t="s">
        <v>61</v>
      </c>
      <c r="B6" s="11"/>
    </row>
    <row r="7" spans="1:2" x14ac:dyDescent="0.2">
      <c r="A7" s="27" t="s">
        <v>44</v>
      </c>
      <c r="B7" s="11"/>
    </row>
    <row r="8" spans="1:2" x14ac:dyDescent="0.2">
      <c r="A8" s="47" t="s">
        <v>96</v>
      </c>
      <c r="B8" s="11"/>
    </row>
    <row r="9" spans="1:2" x14ac:dyDescent="0.2">
      <c r="A9" s="48"/>
      <c r="B9" s="11"/>
    </row>
    <row r="10" spans="1:2" x14ac:dyDescent="0.2">
      <c r="A10" s="49" t="s">
        <v>105</v>
      </c>
      <c r="B10" s="11"/>
    </row>
    <row r="11" spans="1:2" x14ac:dyDescent="0.2">
      <c r="A11" s="50" t="s">
        <v>60</v>
      </c>
      <c r="B11" s="11"/>
    </row>
    <row r="12" spans="1:2" ht="6.95" customHeight="1" x14ac:dyDescent="0.2">
      <c r="A12" s="25"/>
    </row>
    <row r="13" spans="1:2" ht="38.25" x14ac:dyDescent="0.2">
      <c r="A13" s="21" t="s">
        <v>65</v>
      </c>
    </row>
    <row r="14" spans="1:2" x14ac:dyDescent="0.2">
      <c r="A14" s="45" t="str">
        <f>"This form must be received by "&amp;TEXT(DATE(BaseYear+1,9,1),"mmmm d, yyyy")</f>
        <v>This form must be received by September 1, 2025</v>
      </c>
    </row>
    <row r="15" spans="1:2" ht="6.95" customHeight="1" x14ac:dyDescent="0.2">
      <c r="A15" s="25"/>
    </row>
    <row r="16" spans="1:2" s="30" customFormat="1" ht="18" customHeight="1" x14ac:dyDescent="0.2">
      <c r="A16" s="29" t="s">
        <v>27</v>
      </c>
    </row>
    <row r="17" spans="1:239" x14ac:dyDescent="0.2">
      <c r="A17" s="18" t="s">
        <v>62</v>
      </c>
    </row>
    <row r="18" spans="1:239" ht="6.95" customHeight="1" x14ac:dyDescent="0.2"/>
    <row r="19" spans="1:239" s="30" customFormat="1" ht="18" customHeight="1" x14ac:dyDescent="0.2">
      <c r="A19" s="29" t="s">
        <v>43</v>
      </c>
    </row>
    <row r="20" spans="1:239" x14ac:dyDescent="0.2">
      <c r="A20" s="18" t="s">
        <v>26</v>
      </c>
    </row>
    <row r="21" spans="1:239" ht="6.95" customHeight="1" x14ac:dyDescent="0.2"/>
    <row r="22" spans="1:239" s="30" customFormat="1" x14ac:dyDescent="0.2">
      <c r="A22" s="29" t="s">
        <v>97</v>
      </c>
    </row>
    <row r="23" spans="1:239" s="30" customFormat="1" ht="38.25" x14ac:dyDescent="0.2">
      <c r="A23" s="77" t="s">
        <v>106</v>
      </c>
    </row>
    <row r="24" spans="1:239" s="30" customFormat="1" ht="18" customHeight="1" x14ac:dyDescent="0.2">
      <c r="A24" s="29" t="s">
        <v>107</v>
      </c>
    </row>
    <row r="25" spans="1:239" ht="38.25" x14ac:dyDescent="0.2">
      <c r="A25" s="19" t="s">
        <v>108</v>
      </c>
    </row>
    <row r="26" spans="1:239" ht="6.95" customHeight="1" x14ac:dyDescent="0.2"/>
    <row r="27" spans="1:239" s="30" customFormat="1" ht="18" customHeight="1" x14ac:dyDescent="0.2">
      <c r="A27" s="29" t="s">
        <v>109</v>
      </c>
    </row>
    <row r="28" spans="1:239" s="13" customFormat="1" ht="38.25" x14ac:dyDescent="0.2">
      <c r="A28" s="20" t="s">
        <v>110</v>
      </c>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0"/>
      <c r="FN28" s="10"/>
      <c r="FO28" s="10"/>
      <c r="FP28" s="10"/>
      <c r="FQ28" s="10"/>
      <c r="FR28" s="10"/>
      <c r="FS28" s="10"/>
      <c r="FT28" s="10"/>
      <c r="FU28" s="10"/>
      <c r="FV28" s="10"/>
      <c r="FW28" s="10"/>
      <c r="FX28" s="10"/>
      <c r="FY28" s="10"/>
      <c r="FZ28" s="10"/>
      <c r="GA28" s="10"/>
      <c r="GB28" s="10"/>
      <c r="GC28" s="10"/>
      <c r="GD28" s="10"/>
      <c r="GE28" s="10"/>
      <c r="GF28" s="10"/>
      <c r="GG28" s="10"/>
      <c r="GH28" s="10"/>
      <c r="GI28" s="10"/>
      <c r="GJ28" s="10"/>
      <c r="GK28" s="10"/>
      <c r="GL28" s="10"/>
      <c r="GM28" s="10"/>
      <c r="GN28" s="10"/>
      <c r="GO28" s="10"/>
      <c r="GP28" s="10"/>
      <c r="GQ28" s="10"/>
      <c r="GR28" s="10"/>
      <c r="GS28" s="10"/>
      <c r="GT28" s="10"/>
      <c r="GU28" s="10"/>
      <c r="GV28" s="10"/>
      <c r="GW28" s="10"/>
      <c r="GX28" s="10"/>
      <c r="GY28" s="10"/>
      <c r="GZ28" s="10"/>
      <c r="HA28" s="10"/>
      <c r="HB28" s="10"/>
      <c r="HC28" s="10"/>
      <c r="HD28" s="10"/>
      <c r="HE28" s="10"/>
      <c r="HF28" s="10"/>
      <c r="HG28" s="10"/>
      <c r="HH28" s="10"/>
      <c r="HI28" s="10"/>
      <c r="HJ28" s="10"/>
      <c r="HK28" s="10"/>
      <c r="HL28" s="10"/>
      <c r="HM28" s="10"/>
      <c r="HN28" s="10"/>
      <c r="HO28" s="10"/>
      <c r="HP28" s="10"/>
      <c r="HQ28" s="10"/>
      <c r="HR28" s="10"/>
      <c r="HS28" s="10"/>
      <c r="HT28" s="10"/>
      <c r="HU28" s="10"/>
      <c r="HV28" s="10"/>
      <c r="HW28" s="10"/>
      <c r="HX28" s="10"/>
      <c r="HY28" s="10"/>
      <c r="HZ28" s="10"/>
      <c r="IA28" s="10"/>
      <c r="IB28" s="10"/>
      <c r="IC28" s="10"/>
      <c r="ID28" s="10"/>
      <c r="IE28" s="10"/>
    </row>
    <row r="29" spans="1:239" ht="6.95" customHeight="1" x14ac:dyDescent="0.2"/>
    <row r="30" spans="1:239" x14ac:dyDescent="0.2">
      <c r="A30" s="29" t="s">
        <v>111</v>
      </c>
    </row>
    <row r="31" spans="1:239" ht="51" x14ac:dyDescent="0.2">
      <c r="A31" s="19" t="s">
        <v>112</v>
      </c>
    </row>
    <row r="32" spans="1:239" x14ac:dyDescent="0.2">
      <c r="A32" s="29" t="s">
        <v>113</v>
      </c>
    </row>
    <row r="33" spans="1:239" ht="38.25" x14ac:dyDescent="0.2">
      <c r="A33" s="20" t="s">
        <v>114</v>
      </c>
    </row>
    <row r="34" spans="1:239" x14ac:dyDescent="0.2">
      <c r="A34" s="20"/>
    </row>
    <row r="35" spans="1:239" x14ac:dyDescent="0.2">
      <c r="A35" s="29" t="s">
        <v>115</v>
      </c>
    </row>
    <row r="36" spans="1:239" ht="51" x14ac:dyDescent="0.2">
      <c r="A36" s="19" t="s">
        <v>116</v>
      </c>
    </row>
    <row r="37" spans="1:239" x14ac:dyDescent="0.2">
      <c r="A37" s="29" t="s">
        <v>117</v>
      </c>
    </row>
    <row r="38" spans="1:239" ht="38.25" x14ac:dyDescent="0.2">
      <c r="A38" s="20" t="s">
        <v>118</v>
      </c>
    </row>
    <row r="39" spans="1:239" x14ac:dyDescent="0.2">
      <c r="A39" s="20"/>
    </row>
    <row r="40" spans="1:239" s="30" customFormat="1" ht="18" customHeight="1" x14ac:dyDescent="0.2">
      <c r="A40" s="29" t="s">
        <v>119</v>
      </c>
    </row>
    <row r="41" spans="1:239" ht="51" x14ac:dyDescent="0.2">
      <c r="A41" s="19" t="s">
        <v>120</v>
      </c>
    </row>
    <row r="42" spans="1:239" ht="6.95" customHeight="1" x14ac:dyDescent="0.2">
      <c r="A42" s="25"/>
    </row>
    <row r="43" spans="1:239" s="30" customFormat="1" ht="18" customHeight="1" x14ac:dyDescent="0.2">
      <c r="A43" s="29" t="s">
        <v>121</v>
      </c>
    </row>
    <row r="44" spans="1:239" s="13" customFormat="1" ht="51" x14ac:dyDescent="0.2">
      <c r="A44" s="19" t="s">
        <v>122</v>
      </c>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c r="GE44" s="10"/>
      <c r="GF44" s="10"/>
      <c r="GG44" s="10"/>
      <c r="GH44" s="10"/>
      <c r="GI44" s="10"/>
      <c r="GJ44" s="10"/>
      <c r="GK44" s="10"/>
      <c r="GL44" s="10"/>
      <c r="GM44" s="10"/>
      <c r="GN44" s="10"/>
      <c r="GO44" s="10"/>
      <c r="GP44" s="10"/>
      <c r="GQ44" s="10"/>
      <c r="GR44" s="10"/>
      <c r="GS44" s="10"/>
      <c r="GT44" s="10"/>
      <c r="GU44" s="10"/>
      <c r="GV44" s="10"/>
      <c r="GW44" s="10"/>
      <c r="GX44" s="10"/>
      <c r="GY44" s="10"/>
      <c r="GZ44" s="10"/>
      <c r="HA44" s="10"/>
      <c r="HB44" s="10"/>
      <c r="HC44" s="10"/>
      <c r="HD44" s="10"/>
      <c r="HE44" s="10"/>
      <c r="HF44" s="10"/>
      <c r="HG44" s="10"/>
      <c r="HH44" s="10"/>
      <c r="HI44" s="10"/>
      <c r="HJ44" s="10"/>
      <c r="HK44" s="10"/>
      <c r="HL44" s="10"/>
      <c r="HM44" s="10"/>
      <c r="HN44" s="10"/>
      <c r="HO44" s="10"/>
      <c r="HP44" s="10"/>
      <c r="HQ44" s="10"/>
      <c r="HR44" s="10"/>
      <c r="HS44" s="10"/>
      <c r="HT44" s="10"/>
      <c r="HU44" s="10"/>
      <c r="HV44" s="10"/>
      <c r="HW44" s="10"/>
      <c r="HX44" s="10"/>
      <c r="HY44" s="10"/>
      <c r="HZ44" s="10"/>
      <c r="IA44" s="10"/>
      <c r="IB44" s="10"/>
      <c r="IC44" s="10"/>
      <c r="ID44" s="10"/>
      <c r="IE44" s="10"/>
    </row>
    <row r="45" spans="1:239" ht="6.95" customHeight="1" x14ac:dyDescent="0.2">
      <c r="A45" s="25"/>
    </row>
    <row r="46" spans="1:239" s="30" customFormat="1" ht="18" customHeight="1" x14ac:dyDescent="0.2">
      <c r="A46" s="29" t="s">
        <v>123</v>
      </c>
    </row>
    <row r="47" spans="1:239" ht="38.25" x14ac:dyDescent="0.2">
      <c r="A47" s="28" t="s">
        <v>98</v>
      </c>
    </row>
    <row r="48" spans="1:239" ht="6.95" customHeight="1" x14ac:dyDescent="0.2">
      <c r="A48" s="25"/>
    </row>
    <row r="49" spans="1:1" x14ac:dyDescent="0.2">
      <c r="A49" s="29" t="s">
        <v>124</v>
      </c>
    </row>
    <row r="50" spans="1:1" ht="40.5" customHeight="1" x14ac:dyDescent="0.2">
      <c r="A50" s="46" t="s">
        <v>99</v>
      </c>
    </row>
    <row r="51" spans="1:1" ht="6.95" customHeight="1" x14ac:dyDescent="0.2">
      <c r="A51" s="25"/>
    </row>
    <row r="52" spans="1:1" x14ac:dyDescent="0.2">
      <c r="A52" s="29" t="s">
        <v>125</v>
      </c>
    </row>
    <row r="53" spans="1:1" ht="51" x14ac:dyDescent="0.2">
      <c r="A53" s="20" t="s">
        <v>126</v>
      </c>
    </row>
    <row r="54" spans="1:1" ht="6.95" customHeight="1" x14ac:dyDescent="0.2">
      <c r="A54" s="25"/>
    </row>
    <row r="55" spans="1:1" x14ac:dyDescent="0.2">
      <c r="A55" s="29" t="s">
        <v>127</v>
      </c>
    </row>
    <row r="56" spans="1:1" x14ac:dyDescent="0.2">
      <c r="A56" s="77" t="s">
        <v>128</v>
      </c>
    </row>
    <row r="57" spans="1:1" ht="6.95" customHeight="1" x14ac:dyDescent="0.2">
      <c r="A57" s="25"/>
    </row>
    <row r="58" spans="1:1" x14ac:dyDescent="0.2">
      <c r="A58" s="29" t="s">
        <v>129</v>
      </c>
    </row>
    <row r="59" spans="1:1" ht="51" x14ac:dyDescent="0.2">
      <c r="A59" s="20" t="s">
        <v>130</v>
      </c>
    </row>
    <row r="60" spans="1:1" x14ac:dyDescent="0.2">
      <c r="A60" s="75"/>
    </row>
    <row r="61" spans="1:1" s="30" customFormat="1" ht="18" customHeight="1" x14ac:dyDescent="0.2">
      <c r="A61" s="29" t="s">
        <v>131</v>
      </c>
    </row>
    <row r="62" spans="1:1" ht="38.25" x14ac:dyDescent="0.2">
      <c r="A62" s="19" t="s">
        <v>132</v>
      </c>
    </row>
    <row r="63" spans="1:1" ht="6.95" customHeight="1" x14ac:dyDescent="0.2">
      <c r="A63" s="25"/>
    </row>
    <row r="64" spans="1:1" s="30" customFormat="1" ht="18" customHeight="1" x14ac:dyDescent="0.2">
      <c r="A64" s="29" t="s">
        <v>133</v>
      </c>
    </row>
    <row r="65" spans="1:239" s="13" customFormat="1" ht="51" x14ac:dyDescent="0.2">
      <c r="A65" s="19" t="s">
        <v>134</v>
      </c>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10"/>
      <c r="BC65" s="10"/>
      <c r="BD65" s="10"/>
      <c r="BE65" s="10"/>
      <c r="BF65" s="10"/>
      <c r="BG65" s="10"/>
      <c r="BH65" s="10"/>
      <c r="BI65" s="10"/>
      <c r="BJ65" s="10"/>
      <c r="BK65" s="10"/>
      <c r="BL65" s="10"/>
      <c r="BM65" s="10"/>
      <c r="BN65" s="10"/>
      <c r="BO65" s="10"/>
      <c r="BP65" s="10"/>
      <c r="BQ65" s="10"/>
      <c r="BR65" s="10"/>
      <c r="BS65" s="10"/>
      <c r="BT65" s="10"/>
      <c r="BU65" s="10"/>
      <c r="BV65" s="10"/>
      <c r="BW65" s="10"/>
      <c r="BX65" s="10"/>
      <c r="BY65" s="10"/>
      <c r="BZ65" s="10"/>
      <c r="CA65" s="10"/>
      <c r="CB65" s="10"/>
      <c r="CC65" s="10"/>
      <c r="CD65" s="10"/>
      <c r="CE65" s="10"/>
      <c r="CF65" s="10"/>
      <c r="CG65" s="10"/>
      <c r="CH65" s="10"/>
      <c r="CI65" s="10"/>
      <c r="CJ65" s="10"/>
      <c r="CK65" s="10"/>
      <c r="CL65" s="10"/>
      <c r="CM65" s="10"/>
      <c r="CN65" s="10"/>
      <c r="CO65" s="10"/>
      <c r="CP65" s="10"/>
      <c r="CQ65" s="10"/>
      <c r="CR65" s="10"/>
      <c r="CS65" s="10"/>
      <c r="CT65" s="10"/>
      <c r="CU65" s="10"/>
      <c r="CV65" s="10"/>
      <c r="CW65" s="10"/>
      <c r="CX65" s="10"/>
      <c r="CY65" s="10"/>
      <c r="CZ65" s="10"/>
      <c r="DA65" s="10"/>
      <c r="DB65" s="10"/>
      <c r="DC65" s="10"/>
      <c r="DD65" s="10"/>
      <c r="DE65" s="10"/>
      <c r="DF65" s="10"/>
      <c r="DG65" s="10"/>
      <c r="DH65" s="10"/>
      <c r="DI65" s="10"/>
      <c r="DJ65" s="10"/>
      <c r="DK65" s="10"/>
      <c r="DL65" s="10"/>
      <c r="DM65" s="10"/>
      <c r="DN65" s="10"/>
      <c r="DO65" s="10"/>
      <c r="DP65" s="10"/>
      <c r="DQ65" s="10"/>
      <c r="DR65" s="10"/>
      <c r="DS65" s="10"/>
      <c r="DT65" s="10"/>
      <c r="DU65" s="10"/>
      <c r="DV65" s="10"/>
      <c r="DW65" s="10"/>
      <c r="DX65" s="10"/>
      <c r="DY65" s="10"/>
      <c r="DZ65" s="10"/>
      <c r="EA65" s="10"/>
      <c r="EB65" s="10"/>
      <c r="EC65" s="10"/>
      <c r="ED65" s="10"/>
      <c r="EE65" s="10"/>
      <c r="EF65" s="10"/>
      <c r="EG65" s="10"/>
      <c r="EH65" s="10"/>
      <c r="EI65" s="10"/>
      <c r="EJ65" s="10"/>
      <c r="EK65" s="10"/>
      <c r="EL65" s="10"/>
      <c r="EM65" s="10"/>
      <c r="EN65" s="10"/>
      <c r="EO65" s="10"/>
      <c r="EP65" s="10"/>
      <c r="EQ65" s="10"/>
      <c r="ER65" s="10"/>
      <c r="ES65" s="10"/>
      <c r="ET65" s="10"/>
      <c r="EU65" s="10"/>
      <c r="EV65" s="10"/>
      <c r="EW65" s="10"/>
      <c r="EX65" s="10"/>
      <c r="EY65" s="10"/>
      <c r="EZ65" s="10"/>
      <c r="FA65" s="10"/>
      <c r="FB65" s="10"/>
      <c r="FC65" s="10"/>
      <c r="FD65" s="10"/>
      <c r="FE65" s="10"/>
      <c r="FF65" s="10"/>
      <c r="FG65" s="10"/>
      <c r="FH65" s="10"/>
      <c r="FI65" s="10"/>
      <c r="FJ65" s="10"/>
      <c r="FK65" s="10"/>
      <c r="FL65" s="10"/>
      <c r="FM65" s="10"/>
      <c r="FN65" s="10"/>
      <c r="FO65" s="10"/>
      <c r="FP65" s="10"/>
      <c r="FQ65" s="10"/>
      <c r="FR65" s="10"/>
      <c r="FS65" s="10"/>
      <c r="FT65" s="10"/>
      <c r="FU65" s="10"/>
      <c r="FV65" s="10"/>
      <c r="FW65" s="10"/>
      <c r="FX65" s="10"/>
      <c r="FY65" s="10"/>
      <c r="FZ65" s="10"/>
      <c r="GA65" s="10"/>
      <c r="GB65" s="10"/>
      <c r="GC65" s="10"/>
      <c r="GD65" s="10"/>
      <c r="GE65" s="10"/>
      <c r="GF65" s="10"/>
      <c r="GG65" s="10"/>
      <c r="GH65" s="10"/>
      <c r="GI65" s="10"/>
      <c r="GJ65" s="10"/>
      <c r="GK65" s="10"/>
      <c r="GL65" s="10"/>
      <c r="GM65" s="10"/>
      <c r="GN65" s="10"/>
      <c r="GO65" s="10"/>
      <c r="GP65" s="10"/>
      <c r="GQ65" s="10"/>
      <c r="GR65" s="10"/>
      <c r="GS65" s="10"/>
      <c r="GT65" s="10"/>
      <c r="GU65" s="10"/>
      <c r="GV65" s="10"/>
      <c r="GW65" s="10"/>
      <c r="GX65" s="10"/>
      <c r="GY65" s="10"/>
      <c r="GZ65" s="10"/>
      <c r="HA65" s="10"/>
      <c r="HB65" s="10"/>
      <c r="HC65" s="10"/>
      <c r="HD65" s="10"/>
      <c r="HE65" s="10"/>
      <c r="HF65" s="10"/>
      <c r="HG65" s="10"/>
      <c r="HH65" s="10"/>
      <c r="HI65" s="10"/>
      <c r="HJ65" s="10"/>
      <c r="HK65" s="10"/>
      <c r="HL65" s="10"/>
      <c r="HM65" s="10"/>
      <c r="HN65" s="10"/>
      <c r="HO65" s="10"/>
      <c r="HP65" s="10"/>
      <c r="HQ65" s="10"/>
      <c r="HR65" s="10"/>
      <c r="HS65" s="10"/>
      <c r="HT65" s="10"/>
      <c r="HU65" s="10"/>
      <c r="HV65" s="10"/>
      <c r="HW65" s="10"/>
      <c r="HX65" s="10"/>
      <c r="HY65" s="10"/>
      <c r="HZ65" s="10"/>
      <c r="IA65" s="10"/>
      <c r="IB65" s="10"/>
      <c r="IC65" s="10"/>
      <c r="ID65" s="10"/>
      <c r="IE65" s="10"/>
    </row>
    <row r="66" spans="1:239" ht="6.95" customHeight="1" x14ac:dyDescent="0.2">
      <c r="A66" s="25"/>
    </row>
    <row r="67" spans="1:239" s="30" customFormat="1" ht="18" customHeight="1" x14ac:dyDescent="0.2">
      <c r="A67" s="29" t="s">
        <v>135</v>
      </c>
    </row>
    <row r="68" spans="1:239" ht="38.25" x14ac:dyDescent="0.2">
      <c r="A68" s="77" t="s">
        <v>100</v>
      </c>
    </row>
    <row r="69" spans="1:239" ht="6.95" customHeight="1" x14ac:dyDescent="0.2">
      <c r="A69" s="25"/>
    </row>
    <row r="70" spans="1:239" x14ac:dyDescent="0.2">
      <c r="A70" s="29" t="s">
        <v>136</v>
      </c>
    </row>
    <row r="71" spans="1:239" ht="40.5" customHeight="1" x14ac:dyDescent="0.2">
      <c r="A71" s="46" t="s">
        <v>101</v>
      </c>
    </row>
    <row r="72" spans="1:239" ht="6.95" customHeight="1" x14ac:dyDescent="0.2">
      <c r="A72" s="25"/>
    </row>
    <row r="73" spans="1:239" x14ac:dyDescent="0.2">
      <c r="A73" s="29" t="s">
        <v>137</v>
      </c>
    </row>
    <row r="74" spans="1:239" ht="38.25" x14ac:dyDescent="0.2">
      <c r="A74" s="20" t="s">
        <v>138</v>
      </c>
    </row>
    <row r="75" spans="1:239" ht="6.95" customHeight="1" x14ac:dyDescent="0.2">
      <c r="A75" s="25"/>
    </row>
    <row r="76" spans="1:239" x14ac:dyDescent="0.2">
      <c r="A76" s="29" t="s">
        <v>139</v>
      </c>
    </row>
    <row r="77" spans="1:239" ht="25.5" x14ac:dyDescent="0.2">
      <c r="A77" s="77" t="s">
        <v>140</v>
      </c>
    </row>
    <row r="78" spans="1:239" ht="6.95" customHeight="1" x14ac:dyDescent="0.2">
      <c r="A78" s="25"/>
    </row>
    <row r="79" spans="1:239" x14ac:dyDescent="0.2">
      <c r="A79" s="29" t="s">
        <v>141</v>
      </c>
    </row>
    <row r="80" spans="1:239" ht="51" x14ac:dyDescent="0.2">
      <c r="A80" s="20" t="s">
        <v>142</v>
      </c>
    </row>
    <row r="81" spans="1:1" x14ac:dyDescent="0.2">
      <c r="A81" s="20"/>
    </row>
    <row r="82" spans="1:1" x14ac:dyDescent="0.2">
      <c r="A82" s="23" t="s">
        <v>63</v>
      </c>
    </row>
    <row r="83" spans="1:1" x14ac:dyDescent="0.2">
      <c r="A83" s="61" t="s">
        <v>64</v>
      </c>
    </row>
    <row r="84" spans="1:1" x14ac:dyDescent="0.2">
      <c r="A84" s="23"/>
    </row>
    <row r="85" spans="1:1" x14ac:dyDescent="0.2">
      <c r="A85" s="23"/>
    </row>
    <row r="86" spans="1:1" x14ac:dyDescent="0.2">
      <c r="A86" s="23"/>
    </row>
    <row r="87" spans="1:1" x14ac:dyDescent="0.2">
      <c r="A87" s="23"/>
    </row>
  </sheetData>
  <phoneticPr fontId="0" type="noConversion"/>
  <hyperlinks>
    <hyperlink ref="A83" r:id="rId1" display="mailto:psc.state911@nebraska.gov" xr:uid="{D3F656CB-9536-404D-893E-DBA0DB57E759}"/>
  </hyperlinks>
  <printOptions horizontalCentered="1" verticalCentered="1"/>
  <pageMargins left="0.5" right="0.5" top="0.33" bottom="0.4" header="0" footer="0"/>
  <pageSetup scale="44"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Q94"/>
  <sheetViews>
    <sheetView showGridLines="0" zoomScaleNormal="100" workbookViewId="0">
      <selection sqref="A1:O1"/>
    </sheetView>
  </sheetViews>
  <sheetFormatPr defaultColWidth="14.140625" defaultRowHeight="12.75" x14ac:dyDescent="0.2"/>
  <cols>
    <col min="1" max="1" width="6.42578125" style="1" customWidth="1"/>
    <col min="2" max="2" width="11.5703125" style="1" customWidth="1"/>
    <col min="3" max="3" width="2.5703125" style="1" customWidth="1"/>
    <col min="4" max="4" width="17.85546875" style="1" customWidth="1"/>
    <col min="5" max="5" width="2.5703125" style="1" customWidth="1"/>
    <col min="6" max="6" width="17.7109375" style="1" customWidth="1"/>
    <col min="7" max="7" width="3" style="1" customWidth="1"/>
    <col min="8" max="8" width="10.5703125" style="1" customWidth="1"/>
    <col min="9" max="9" width="8.5703125" style="1" customWidth="1"/>
    <col min="10" max="10" width="3" style="1" customWidth="1"/>
    <col min="11" max="11" width="12.7109375" style="1" customWidth="1"/>
    <col min="12" max="12" width="10.42578125" style="1" customWidth="1"/>
    <col min="13" max="13" width="3.5703125" style="1" customWidth="1"/>
    <col min="14" max="14" width="10.5703125" style="1" customWidth="1"/>
    <col min="15" max="15" width="13.7109375" style="1" customWidth="1"/>
    <col min="16" max="16" width="5" style="1" bestFit="1" customWidth="1"/>
    <col min="17" max="17" width="14.140625" style="1" customWidth="1"/>
    <col min="18" max="18" width="12.5703125" style="1" customWidth="1"/>
    <col min="19" max="16384" width="14.140625" style="1"/>
  </cols>
  <sheetData>
    <row r="1" spans="1:17" ht="20.25" x14ac:dyDescent="0.2">
      <c r="A1" s="102" t="s">
        <v>102</v>
      </c>
      <c r="B1" s="98"/>
      <c r="C1" s="98"/>
      <c r="D1" s="98"/>
      <c r="E1" s="98"/>
      <c r="F1" s="98"/>
      <c r="G1" s="98"/>
      <c r="H1" s="98"/>
      <c r="I1" s="98"/>
      <c r="J1" s="98"/>
      <c r="K1" s="98"/>
      <c r="L1" s="98"/>
      <c r="M1" s="98"/>
      <c r="N1" s="98"/>
      <c r="O1" s="98"/>
      <c r="P1"/>
      <c r="Q1"/>
    </row>
    <row r="2" spans="1:17" ht="20.25" x14ac:dyDescent="0.2">
      <c r="A2" s="102" t="str">
        <f>BaseYear&amp;" Remittance Audit Waiver Request"</f>
        <v>2024 Remittance Audit Waiver Request</v>
      </c>
      <c r="B2" s="98"/>
      <c r="C2" s="98"/>
      <c r="D2" s="98"/>
      <c r="E2" s="98"/>
      <c r="F2" s="98"/>
      <c r="G2" s="98"/>
      <c r="H2" s="98"/>
      <c r="I2" s="98"/>
      <c r="J2" s="98"/>
      <c r="K2" s="98"/>
      <c r="L2" s="98"/>
      <c r="M2" s="98"/>
      <c r="N2" s="98"/>
      <c r="O2" s="98"/>
      <c r="P2"/>
      <c r="Q2"/>
    </row>
    <row r="3" spans="1:17" ht="15.95" customHeight="1" x14ac:dyDescent="0.2">
      <c r="A3" s="102" t="str">
        <f>"Due on or before "&amp;TEXT(DATE(BaseYear+1,9,1),"mmmm d, yyyy")</f>
        <v>Due on or before September 1, 2025</v>
      </c>
      <c r="B3" s="98"/>
      <c r="C3" s="98"/>
      <c r="D3" s="98"/>
      <c r="E3" s="98"/>
      <c r="F3" s="98"/>
      <c r="G3" s="98"/>
      <c r="H3" s="98"/>
      <c r="I3" s="98"/>
      <c r="J3" s="98"/>
      <c r="K3" s="98"/>
      <c r="L3" s="98"/>
      <c r="M3" s="98"/>
      <c r="N3" s="98"/>
      <c r="O3" s="98"/>
      <c r="P3"/>
      <c r="Q3"/>
    </row>
    <row r="4" spans="1:17" ht="15.95" customHeight="1" x14ac:dyDescent="0.2">
      <c r="A4" s="102"/>
      <c r="B4" s="98"/>
      <c r="C4" s="98"/>
      <c r="D4" s="98"/>
      <c r="E4" s="98"/>
      <c r="F4" s="98"/>
      <c r="G4" s="98"/>
      <c r="H4" s="98"/>
      <c r="I4" s="98"/>
      <c r="J4" s="98"/>
      <c r="K4" s="98"/>
      <c r="L4" s="98"/>
      <c r="M4" s="98"/>
      <c r="N4" s="98"/>
      <c r="O4" s="98"/>
      <c r="P4"/>
      <c r="Q4"/>
    </row>
    <row r="5" spans="1:17" ht="15.75" x14ac:dyDescent="0.25">
      <c r="A5" s="99" t="s">
        <v>41</v>
      </c>
      <c r="B5" s="98"/>
      <c r="C5" s="98"/>
      <c r="D5" s="98"/>
      <c r="E5" s="98"/>
      <c r="F5" s="98"/>
      <c r="H5" s="99" t="s">
        <v>32</v>
      </c>
      <c r="I5" s="98"/>
      <c r="J5" s="98"/>
      <c r="K5" s="98"/>
      <c r="L5" s="98"/>
      <c r="M5" s="98"/>
      <c r="N5" s="98"/>
      <c r="O5" s="98"/>
      <c r="P5"/>
      <c r="Q5"/>
    </row>
    <row r="6" spans="1:17" s="24" customFormat="1" ht="15.95" customHeight="1" x14ac:dyDescent="0.2">
      <c r="A6" s="78" t="s">
        <v>40</v>
      </c>
      <c r="B6" s="79"/>
      <c r="C6" s="79"/>
      <c r="D6" s="79"/>
      <c r="E6" s="79"/>
      <c r="F6" s="79"/>
      <c r="G6" s="40"/>
      <c r="H6" s="83" t="s">
        <v>39</v>
      </c>
      <c r="I6" s="79"/>
      <c r="J6" s="79"/>
      <c r="K6" s="79"/>
      <c r="L6" s="79"/>
      <c r="M6" s="79"/>
      <c r="N6" s="79"/>
      <c r="O6" s="79"/>
      <c r="P6" s="15"/>
      <c r="Q6" s="15"/>
    </row>
    <row r="7" spans="1:17" ht="11.25" customHeight="1" x14ac:dyDescent="0.2">
      <c r="A7" s="85"/>
      <c r="B7" s="86"/>
      <c r="C7" s="86"/>
      <c r="D7" s="86"/>
      <c r="E7"/>
      <c r="F7"/>
      <c r="G7" s="3"/>
      <c r="H7" s="3"/>
      <c r="I7" s="3"/>
      <c r="J7" s="3"/>
      <c r="K7" s="3"/>
      <c r="L7" s="3"/>
      <c r="M7" s="3"/>
      <c r="N7" s="3"/>
      <c r="O7"/>
      <c r="P7"/>
      <c r="Q7"/>
    </row>
    <row r="8" spans="1:17" ht="15.95" customHeight="1" x14ac:dyDescent="0.2">
      <c r="A8" s="80" t="s">
        <v>0</v>
      </c>
      <c r="B8" s="80"/>
      <c r="C8" s="81"/>
      <c r="D8" s="82"/>
      <c r="E8" s="82"/>
      <c r="F8" s="82"/>
      <c r="H8" s="80" t="s">
        <v>33</v>
      </c>
      <c r="I8" s="80"/>
      <c r="K8" s="81"/>
      <c r="L8" s="81"/>
      <c r="M8" s="82"/>
      <c r="N8" s="82"/>
      <c r="O8" s="82"/>
      <c r="P8"/>
      <c r="Q8"/>
    </row>
    <row r="9" spans="1:17" ht="15.95" customHeight="1" x14ac:dyDescent="0.2">
      <c r="A9" s="80" t="s">
        <v>6</v>
      </c>
      <c r="B9" s="80"/>
      <c r="C9" s="81"/>
      <c r="D9" s="82"/>
      <c r="E9" s="82"/>
      <c r="F9" s="82"/>
      <c r="H9" s="80" t="s">
        <v>1</v>
      </c>
      <c r="I9" s="80"/>
      <c r="K9" s="81"/>
      <c r="L9" s="81"/>
      <c r="M9" s="82"/>
      <c r="N9" s="82"/>
      <c r="O9" s="82"/>
      <c r="P9"/>
      <c r="Q9"/>
    </row>
    <row r="10" spans="1:17" ht="15.95" customHeight="1" x14ac:dyDescent="0.2">
      <c r="A10" s="80" t="s">
        <v>1</v>
      </c>
      <c r="B10" s="80"/>
      <c r="C10" s="84"/>
      <c r="D10" s="84"/>
      <c r="E10" s="84"/>
      <c r="F10" s="84"/>
      <c r="K10" s="84"/>
      <c r="L10" s="84"/>
      <c r="M10" s="84"/>
      <c r="N10" s="84"/>
      <c r="O10" s="84"/>
      <c r="P10"/>
      <c r="Q10"/>
    </row>
    <row r="11" spans="1:17" ht="15.95" customHeight="1" x14ac:dyDescent="0.2">
      <c r="C11" s="81"/>
      <c r="D11" s="82"/>
      <c r="E11" s="82"/>
      <c r="F11" s="82"/>
      <c r="H11" s="80" t="s">
        <v>2</v>
      </c>
      <c r="I11" s="80"/>
      <c r="K11" s="81"/>
      <c r="L11" s="81"/>
      <c r="M11" s="82"/>
      <c r="N11" s="82"/>
      <c r="O11" s="82"/>
      <c r="P11"/>
      <c r="Q11"/>
    </row>
    <row r="12" spans="1:17" ht="15.95" customHeight="1" x14ac:dyDescent="0.2">
      <c r="A12" s="80" t="s">
        <v>2</v>
      </c>
      <c r="B12" s="80"/>
      <c r="C12" s="81"/>
      <c r="D12" s="82"/>
      <c r="E12" s="82"/>
      <c r="F12" s="82"/>
      <c r="H12" s="80" t="s">
        <v>3</v>
      </c>
      <c r="I12" s="80"/>
      <c r="K12" s="81"/>
      <c r="L12" s="81"/>
      <c r="M12" s="82"/>
      <c r="N12" s="82"/>
      <c r="O12" s="82"/>
      <c r="P12"/>
      <c r="Q12"/>
    </row>
    <row r="13" spans="1:17" ht="15.95" customHeight="1" x14ac:dyDescent="0.2">
      <c r="C13" s="54"/>
      <c r="D13" s="54"/>
      <c r="E13" s="54"/>
      <c r="F13" s="54"/>
      <c r="H13" s="80" t="s">
        <v>4</v>
      </c>
      <c r="I13" s="80"/>
      <c r="K13" s="81"/>
      <c r="L13" s="81"/>
      <c r="M13" s="82"/>
      <c r="N13" s="82"/>
      <c r="O13" s="82"/>
      <c r="P13"/>
      <c r="Q13"/>
    </row>
    <row r="14" spans="1:17" ht="15.95" customHeight="1" x14ac:dyDescent="0.2">
      <c r="A14" s="91"/>
      <c r="B14" s="92"/>
      <c r="C14" s="92"/>
      <c r="D14" s="92"/>
      <c r="E14" s="92"/>
      <c r="F14" s="92"/>
      <c r="G14" s="92"/>
      <c r="H14" s="92"/>
      <c r="I14" s="92"/>
      <c r="J14" s="92"/>
      <c r="K14" s="92"/>
      <c r="L14" s="92"/>
      <c r="M14" s="92"/>
      <c r="N14" s="92"/>
      <c r="O14" s="92"/>
      <c r="P14"/>
      <c r="Q14"/>
    </row>
    <row r="15" spans="1:17" ht="15.95" customHeight="1" x14ac:dyDescent="0.2">
      <c r="A15" s="95"/>
      <c r="B15" s="96"/>
      <c r="C15" s="96"/>
      <c r="D15" s="96"/>
      <c r="E15" s="96"/>
      <c r="F15" s="96"/>
      <c r="G15" s="96"/>
      <c r="H15" s="96"/>
      <c r="I15" s="96"/>
      <c r="J15" s="96"/>
      <c r="K15" s="96"/>
      <c r="L15" s="96"/>
      <c r="M15" s="96"/>
      <c r="N15" s="96"/>
      <c r="O15" s="96"/>
      <c r="P15"/>
      <c r="Q15"/>
    </row>
    <row r="16" spans="1:17" ht="15.95" customHeight="1" x14ac:dyDescent="0.25">
      <c r="A16" s="99" t="s">
        <v>143</v>
      </c>
      <c r="B16" s="86"/>
      <c r="C16" s="86"/>
      <c r="D16" s="86"/>
      <c r="E16" s="86"/>
      <c r="F16" s="86"/>
      <c r="G16" s="86"/>
      <c r="H16" s="86"/>
      <c r="I16" s="86"/>
      <c r="J16" s="86"/>
      <c r="K16" s="86"/>
      <c r="L16" s="86"/>
      <c r="M16" s="86"/>
      <c r="N16" s="86"/>
      <c r="O16" s="86"/>
      <c r="P16"/>
      <c r="Q16"/>
    </row>
    <row r="17" spans="1:17" ht="15.95" customHeight="1" x14ac:dyDescent="0.25">
      <c r="A17" s="33"/>
      <c r="B17"/>
      <c r="C17"/>
      <c r="D17"/>
      <c r="E17"/>
      <c r="F17"/>
      <c r="G17"/>
      <c r="H17"/>
      <c r="I17"/>
      <c r="J17"/>
      <c r="K17"/>
      <c r="L17"/>
      <c r="M17"/>
      <c r="N17"/>
      <c r="O17"/>
      <c r="P17"/>
      <c r="Q17"/>
    </row>
    <row r="18" spans="1:17" ht="15.95" customHeight="1" x14ac:dyDescent="0.25">
      <c r="A18" s="33"/>
      <c r="B18"/>
      <c r="C18"/>
      <c r="D18"/>
      <c r="E18"/>
      <c r="G18" s="105" t="s">
        <v>38</v>
      </c>
      <c r="H18" s="105"/>
      <c r="I18" s="105"/>
      <c r="J18" s="3"/>
      <c r="K18" s="3"/>
      <c r="L18"/>
      <c r="M18"/>
      <c r="N18"/>
      <c r="O18"/>
      <c r="P18"/>
      <c r="Q18"/>
    </row>
    <row r="19" spans="1:17" ht="15.95" customHeight="1" thickBot="1" x14ac:dyDescent="0.3">
      <c r="A19" s="33"/>
      <c r="B19"/>
      <c r="C19"/>
      <c r="D19"/>
      <c r="E19"/>
      <c r="G19" s="110" t="s">
        <v>23</v>
      </c>
      <c r="H19" s="110"/>
      <c r="I19" s="110"/>
      <c r="J19" s="64"/>
      <c r="K19" s="64"/>
      <c r="L19"/>
      <c r="M19"/>
      <c r="N19"/>
      <c r="O19"/>
      <c r="P19"/>
      <c r="Q19"/>
    </row>
    <row r="20" spans="1:17" ht="15.95" customHeight="1" thickBot="1" x14ac:dyDescent="0.3">
      <c r="A20" s="33"/>
      <c r="B20"/>
      <c r="C20"/>
      <c r="D20"/>
      <c r="E20"/>
      <c r="G20" s="111"/>
      <c r="H20" s="112"/>
      <c r="I20" s="113"/>
      <c r="J20"/>
      <c r="K20"/>
      <c r="L20"/>
      <c r="M20"/>
      <c r="N20"/>
      <c r="O20"/>
      <c r="P20"/>
      <c r="Q20"/>
    </row>
    <row r="21" spans="1:17" ht="15.95" customHeight="1" x14ac:dyDescent="0.25">
      <c r="A21" s="33"/>
      <c r="B21"/>
      <c r="C21"/>
      <c r="D21"/>
      <c r="E21"/>
      <c r="F21"/>
      <c r="G21"/>
      <c r="H21"/>
      <c r="I21"/>
      <c r="J21"/>
      <c r="K21"/>
      <c r="L21"/>
      <c r="M21"/>
      <c r="N21"/>
      <c r="O21"/>
      <c r="P21"/>
      <c r="Q21"/>
    </row>
    <row r="22" spans="1:17" ht="15.95" customHeight="1" x14ac:dyDescent="0.2">
      <c r="D22" s="51" t="s">
        <v>144</v>
      </c>
      <c r="E22" s="4"/>
      <c r="F22" s="4"/>
      <c r="G22" s="3"/>
      <c r="H22" s="105" t="s">
        <v>145</v>
      </c>
      <c r="I22" s="98"/>
      <c r="J22" s="98"/>
      <c r="K22" s="98"/>
      <c r="P22"/>
      <c r="Q22"/>
    </row>
    <row r="23" spans="1:17" s="24" customFormat="1" ht="15.95" customHeight="1" x14ac:dyDescent="0.2">
      <c r="B23" s="71">
        <f>BaseYear</f>
        <v>2024</v>
      </c>
      <c r="C23" s="60" t="str">
        <f>LEFT(B23,4)</f>
        <v>2024</v>
      </c>
      <c r="D23" s="52" t="s">
        <v>24</v>
      </c>
      <c r="E23" s="39"/>
      <c r="F23" s="39"/>
      <c r="H23" s="83" t="s">
        <v>25</v>
      </c>
      <c r="I23" s="79"/>
      <c r="J23" s="79"/>
      <c r="K23" s="79"/>
      <c r="P23" s="32"/>
      <c r="Q23" s="32"/>
    </row>
    <row r="24" spans="1:17" ht="15.95" customHeight="1" x14ac:dyDescent="0.2">
      <c r="A24" s="8" t="s">
        <v>10</v>
      </c>
      <c r="B24" s="7" t="str">
        <f>(BaseYear-2)&amp;" Totals"</f>
        <v>2022 Totals</v>
      </c>
      <c r="C24" s="60" t="str">
        <f>LEFT(B24,4)</f>
        <v>2022</v>
      </c>
      <c r="D24" s="103">
        <v>0</v>
      </c>
      <c r="E24" s="104"/>
      <c r="F24" s="104"/>
      <c r="H24" s="106">
        <v>0</v>
      </c>
      <c r="I24" s="82"/>
      <c r="J24" s="82"/>
      <c r="K24" s="82"/>
      <c r="L24"/>
      <c r="P24" s="55"/>
      <c r="Q24" s="59"/>
    </row>
    <row r="25" spans="1:17" ht="15.95" customHeight="1" x14ac:dyDescent="0.25">
      <c r="L25"/>
      <c r="M25" s="53"/>
      <c r="N25" s="31"/>
      <c r="Q25" s="59"/>
    </row>
    <row r="26" spans="1:17" ht="15.95" customHeight="1" x14ac:dyDescent="0.25">
      <c r="A26" s="8"/>
      <c r="B26" s="7"/>
      <c r="C26" s="60" t="str">
        <f t="shared" ref="C26" si="0">LEFT(B26,4)</f>
        <v/>
      </c>
      <c r="D26" s="65"/>
      <c r="E26" s="66"/>
      <c r="F26" s="66"/>
      <c r="H26" s="67"/>
      <c r="I26" s="68"/>
      <c r="J26" s="68"/>
      <c r="K26" s="68"/>
      <c r="L26"/>
      <c r="M26" s="53"/>
      <c r="N26" s="31"/>
      <c r="Q26" s="59"/>
    </row>
    <row r="27" spans="1:17" ht="15.95" customHeight="1" x14ac:dyDescent="0.25">
      <c r="A27" s="8"/>
      <c r="B27" s="7"/>
      <c r="C27" s="60"/>
      <c r="D27" s="51" t="s">
        <v>144</v>
      </c>
      <c r="E27" s="66"/>
      <c r="F27" s="66"/>
      <c r="H27" s="105" t="s">
        <v>145</v>
      </c>
      <c r="I27" s="98"/>
      <c r="J27" s="98"/>
      <c r="K27" s="98"/>
      <c r="L27"/>
      <c r="M27" s="53"/>
      <c r="N27" s="31"/>
      <c r="Q27" s="59"/>
    </row>
    <row r="28" spans="1:17" ht="15.95" customHeight="1" x14ac:dyDescent="0.25">
      <c r="A28" s="8"/>
      <c r="B28" s="7"/>
      <c r="C28" s="60"/>
      <c r="E28" s="4" t="s">
        <v>66</v>
      </c>
      <c r="F28" s="7"/>
      <c r="G28" s="7"/>
      <c r="I28" s="4" t="s">
        <v>66</v>
      </c>
      <c r="J28" s="7"/>
      <c r="K28" s="7"/>
      <c r="L28"/>
      <c r="M28" s="53"/>
      <c r="N28" s="31"/>
      <c r="Q28" s="59"/>
    </row>
    <row r="29" spans="1:17" ht="15.95" customHeight="1" x14ac:dyDescent="0.25">
      <c r="A29" s="8"/>
      <c r="B29" s="7"/>
      <c r="C29" s="60"/>
      <c r="D29" s="83" t="s">
        <v>30</v>
      </c>
      <c r="E29" s="79"/>
      <c r="F29" s="79"/>
      <c r="G29" s="7"/>
      <c r="H29" s="83" t="s">
        <v>31</v>
      </c>
      <c r="I29" s="79" t="s">
        <v>30</v>
      </c>
      <c r="J29" s="79"/>
      <c r="K29" s="79"/>
      <c r="L29"/>
      <c r="M29" s="53"/>
      <c r="N29" s="31"/>
      <c r="Q29" s="59"/>
    </row>
    <row r="30" spans="1:17" ht="15.95" customHeight="1" x14ac:dyDescent="0.25">
      <c r="A30" s="8"/>
      <c r="B30" s="7"/>
      <c r="C30" s="60"/>
      <c r="D30" s="39"/>
      <c r="E30" s="15"/>
      <c r="F30" s="15"/>
      <c r="G30" s="7"/>
      <c r="H30" s="39"/>
      <c r="I30" s="15"/>
      <c r="J30" s="15"/>
      <c r="K30" s="15"/>
      <c r="L30"/>
      <c r="M30" s="53"/>
      <c r="N30" s="31"/>
      <c r="Q30" s="59"/>
    </row>
    <row r="31" spans="1:17" ht="15.95" customHeight="1" x14ac:dyDescent="0.25">
      <c r="A31" s="8" t="s">
        <v>11</v>
      </c>
      <c r="B31" s="7" t="str">
        <f>(BaseYear-1)&amp;" Totals"</f>
        <v>2023 Totals</v>
      </c>
      <c r="C31" s="60" t="str">
        <f>LEFT(B31,4)</f>
        <v>2023</v>
      </c>
      <c r="D31" s="103">
        <v>0</v>
      </c>
      <c r="E31" s="104"/>
      <c r="F31" s="104"/>
      <c r="G31" s="7"/>
      <c r="H31" s="106">
        <v>0</v>
      </c>
      <c r="I31" s="82"/>
      <c r="J31" s="82"/>
      <c r="K31" s="82"/>
      <c r="L31"/>
      <c r="M31" s="53"/>
      <c r="N31" s="31"/>
      <c r="Q31" s="59"/>
    </row>
    <row r="32" spans="1:17" ht="15.95" customHeight="1" x14ac:dyDescent="0.25">
      <c r="A32" s="8" t="s">
        <v>12</v>
      </c>
      <c r="B32" s="7" t="str">
        <f>(BaseYear)&amp;" Totals"</f>
        <v>2024 Totals</v>
      </c>
      <c r="C32" s="60"/>
      <c r="D32" s="69"/>
      <c r="E32" s="69"/>
      <c r="F32" s="69"/>
      <c r="H32" s="63"/>
      <c r="I32" s="62"/>
      <c r="J32" s="62"/>
      <c r="K32" s="62"/>
      <c r="L32"/>
      <c r="M32" s="53"/>
      <c r="N32" s="31"/>
      <c r="Q32" s="59"/>
    </row>
    <row r="33" spans="1:17" ht="15.95" customHeight="1" x14ac:dyDescent="0.25">
      <c r="A33" s="8"/>
      <c r="B33" s="7"/>
      <c r="C33" s="60"/>
      <c r="D33" s="70"/>
      <c r="E33" s="70"/>
      <c r="F33" s="70"/>
      <c r="H33" s="67"/>
      <c r="I33" s="68"/>
      <c r="J33" s="68"/>
      <c r="K33" s="68"/>
      <c r="L33"/>
      <c r="M33" s="53"/>
      <c r="N33" s="31"/>
      <c r="Q33" s="59"/>
    </row>
    <row r="34" spans="1:17" ht="15.95" customHeight="1" x14ac:dyDescent="0.25">
      <c r="A34" s="8"/>
      <c r="B34" s="7"/>
      <c r="C34" s="60"/>
      <c r="D34" s="51" t="s">
        <v>144</v>
      </c>
      <c r="E34" s="66"/>
      <c r="F34" s="66"/>
      <c r="H34" s="105" t="s">
        <v>145</v>
      </c>
      <c r="I34" s="98"/>
      <c r="J34" s="98"/>
      <c r="K34" s="98"/>
      <c r="L34"/>
      <c r="M34" s="53"/>
      <c r="N34" s="31"/>
      <c r="Q34" s="59"/>
    </row>
    <row r="35" spans="1:17" ht="15.95" customHeight="1" x14ac:dyDescent="0.25">
      <c r="A35" s="8"/>
      <c r="B35" s="7"/>
      <c r="C35" s="60"/>
      <c r="E35" s="4" t="s">
        <v>67</v>
      </c>
      <c r="F35" s="7"/>
      <c r="G35" s="7"/>
      <c r="I35" s="4" t="s">
        <v>67</v>
      </c>
      <c r="J35" s="7"/>
      <c r="K35" s="7"/>
      <c r="L35"/>
      <c r="M35" s="53"/>
      <c r="N35" s="31"/>
      <c r="Q35" s="59"/>
    </row>
    <row r="36" spans="1:17" ht="15.95" customHeight="1" x14ac:dyDescent="0.25">
      <c r="A36" s="8"/>
      <c r="B36" s="7"/>
      <c r="C36" s="60"/>
      <c r="D36" s="83" t="s">
        <v>37</v>
      </c>
      <c r="E36" s="79"/>
      <c r="F36" s="79"/>
      <c r="G36" s="7"/>
      <c r="H36" s="83" t="s">
        <v>48</v>
      </c>
      <c r="I36" s="79" t="s">
        <v>30</v>
      </c>
      <c r="J36" s="79"/>
      <c r="K36" s="79"/>
      <c r="L36"/>
      <c r="M36" s="53"/>
      <c r="N36" s="31"/>
      <c r="Q36" s="59"/>
    </row>
    <row r="37" spans="1:17" ht="15.95" customHeight="1" x14ac:dyDescent="0.25">
      <c r="A37" s="8"/>
      <c r="B37" s="76" t="str">
        <f>(BaseYear-2)&amp;" Totals"</f>
        <v>2022 Totals</v>
      </c>
      <c r="C37" s="60" t="str">
        <f>LEFT(B37,4)</f>
        <v>2022</v>
      </c>
      <c r="D37" s="39"/>
      <c r="E37" s="15"/>
      <c r="F37" s="15"/>
      <c r="G37" s="7"/>
      <c r="H37" s="39"/>
      <c r="I37" s="15"/>
      <c r="J37" s="15"/>
      <c r="K37" s="15"/>
      <c r="L37"/>
      <c r="M37" s="53"/>
      <c r="N37" s="31"/>
      <c r="Q37" s="59"/>
    </row>
    <row r="38" spans="1:17" ht="15.95" customHeight="1" x14ac:dyDescent="0.25">
      <c r="A38" s="8" t="s">
        <v>13</v>
      </c>
      <c r="B38" s="7" t="str">
        <f>(BaseYear-1)&amp;" Totals"</f>
        <v>2023 Totals</v>
      </c>
      <c r="C38" s="60" t="str">
        <f>LEFT(B38,4)</f>
        <v>2023</v>
      </c>
      <c r="D38" s="103">
        <v>0</v>
      </c>
      <c r="E38" s="104"/>
      <c r="F38" s="104"/>
      <c r="G38" s="7"/>
      <c r="H38" s="106">
        <v>0</v>
      </c>
      <c r="I38" s="82"/>
      <c r="J38" s="82"/>
      <c r="K38" s="82"/>
      <c r="L38"/>
      <c r="M38" s="53"/>
      <c r="N38" s="31"/>
      <c r="Q38" s="59"/>
    </row>
    <row r="39" spans="1:17" ht="15.95" customHeight="1" x14ac:dyDescent="0.25">
      <c r="A39" s="8" t="s">
        <v>14</v>
      </c>
      <c r="B39" s="7" t="str">
        <f>(BaseYear)&amp;" Totals"</f>
        <v>2024 Totals</v>
      </c>
      <c r="C39" s="60" t="str">
        <f>LEFT(B39,4)</f>
        <v>2024</v>
      </c>
      <c r="D39" s="69"/>
      <c r="E39" s="69"/>
      <c r="F39" s="69"/>
      <c r="H39" s="63"/>
      <c r="I39" s="62"/>
      <c r="J39" s="62"/>
      <c r="K39" s="62"/>
      <c r="L39"/>
      <c r="M39" s="53"/>
      <c r="N39" s="31"/>
      <c r="Q39" s="59"/>
    </row>
    <row r="40" spans="1:17" ht="15.95" customHeight="1" x14ac:dyDescent="0.2">
      <c r="A40" s="91"/>
      <c r="B40" s="92"/>
      <c r="C40" s="92"/>
      <c r="D40" s="92"/>
      <c r="E40" s="92"/>
      <c r="F40" s="92"/>
      <c r="G40" s="92"/>
      <c r="H40" s="92"/>
      <c r="I40" s="92"/>
      <c r="J40" s="92"/>
      <c r="K40" s="92"/>
      <c r="L40" s="92"/>
      <c r="M40" s="92"/>
      <c r="N40" s="92"/>
      <c r="O40" s="92"/>
      <c r="P40"/>
      <c r="Q40"/>
    </row>
    <row r="41" spans="1:17" ht="15.95" customHeight="1" x14ac:dyDescent="0.2">
      <c r="A41" s="95"/>
      <c r="B41" s="96"/>
      <c r="C41" s="96"/>
      <c r="D41" s="96"/>
      <c r="E41" s="96"/>
      <c r="F41" s="96"/>
      <c r="G41" s="96"/>
      <c r="H41" s="96"/>
      <c r="I41" s="96"/>
      <c r="J41" s="96"/>
      <c r="K41" s="96"/>
      <c r="L41" s="96"/>
      <c r="M41" s="96"/>
      <c r="N41" s="96"/>
      <c r="O41" s="96"/>
      <c r="P41"/>
      <c r="Q41"/>
    </row>
    <row r="42" spans="1:17" ht="15.95" customHeight="1" x14ac:dyDescent="0.25">
      <c r="A42" s="99" t="s">
        <v>146</v>
      </c>
      <c r="B42" s="86"/>
      <c r="C42" s="86"/>
      <c r="D42" s="86"/>
      <c r="E42" s="86"/>
      <c r="F42" s="86"/>
      <c r="G42" s="86"/>
      <c r="H42" s="86"/>
      <c r="I42" s="86"/>
      <c r="J42" s="86"/>
      <c r="K42" s="86"/>
      <c r="L42" s="86"/>
      <c r="M42" s="86"/>
      <c r="N42" s="86"/>
      <c r="O42" s="86"/>
      <c r="P42"/>
      <c r="Q42"/>
    </row>
    <row r="43" spans="1:17" ht="15.95" customHeight="1" x14ac:dyDescent="0.25">
      <c r="A43" s="33"/>
      <c r="B43"/>
      <c r="C43"/>
      <c r="D43"/>
      <c r="E43"/>
      <c r="F43"/>
      <c r="G43"/>
      <c r="H43"/>
      <c r="I43"/>
      <c r="J43"/>
      <c r="K43"/>
      <c r="L43"/>
      <c r="M43"/>
      <c r="N43"/>
      <c r="O43"/>
      <c r="P43"/>
      <c r="Q43"/>
    </row>
    <row r="44" spans="1:17" ht="15.95" customHeight="1" x14ac:dyDescent="0.2">
      <c r="D44" s="9"/>
      <c r="E44" s="9"/>
      <c r="F44" s="9"/>
      <c r="H44" s="105" t="s">
        <v>52</v>
      </c>
      <c r="I44" s="105"/>
      <c r="N44" s="9"/>
      <c r="O44" s="97" t="s">
        <v>54</v>
      </c>
      <c r="P44"/>
      <c r="Q44"/>
    </row>
    <row r="45" spans="1:17" s="42" customFormat="1" ht="15.95" customHeight="1" x14ac:dyDescent="0.2">
      <c r="D45" s="72" t="str">
        <f>IF(G20="2022","Non-Douglas county","")</f>
        <v/>
      </c>
      <c r="E45" s="43"/>
      <c r="F45" s="72" t="str">
        <f>IF(G20="2022","Non-Douglas county","")</f>
        <v/>
      </c>
      <c r="H45" s="101" t="s">
        <v>53</v>
      </c>
      <c r="I45" s="101"/>
      <c r="K45" s="97" t="s">
        <v>145</v>
      </c>
      <c r="L45" s="86"/>
      <c r="N45" s="97" t="s">
        <v>147</v>
      </c>
      <c r="O45" s="98"/>
      <c r="P45" s="44"/>
      <c r="Q45" s="44"/>
    </row>
    <row r="46" spans="1:17" ht="27" customHeight="1" x14ac:dyDescent="0.2">
      <c r="B46" s="4" t="s">
        <v>5</v>
      </c>
      <c r="C46" s="4"/>
      <c r="D46" s="35" t="s">
        <v>69</v>
      </c>
      <c r="E46" s="4"/>
      <c r="F46" s="35" t="s">
        <v>45</v>
      </c>
      <c r="G46" s="3"/>
      <c r="H46" s="35" t="s">
        <v>46</v>
      </c>
      <c r="I46" s="35" t="s">
        <v>47</v>
      </c>
      <c r="J46" s="3"/>
      <c r="K46" s="86"/>
      <c r="L46" s="86"/>
      <c r="M46" s="3"/>
      <c r="N46" s="98"/>
      <c r="O46" s="98"/>
    </row>
    <row r="47" spans="1:17" s="24" customFormat="1" ht="12.75" customHeight="1" x14ac:dyDescent="0.2">
      <c r="D47" s="39" t="s">
        <v>49</v>
      </c>
      <c r="F47" s="39" t="s">
        <v>50</v>
      </c>
      <c r="H47" s="39" t="s">
        <v>51</v>
      </c>
      <c r="I47" s="39" t="s">
        <v>70</v>
      </c>
      <c r="K47" s="109" t="s">
        <v>71</v>
      </c>
      <c r="L47" s="109"/>
      <c r="N47" s="39" t="s">
        <v>72</v>
      </c>
      <c r="O47" s="39" t="s">
        <v>73</v>
      </c>
    </row>
    <row r="48" spans="1:17" ht="12.75" customHeight="1" x14ac:dyDescent="0.2">
      <c r="A48" s="100" t="str">
        <f>IF(G20="","Select `Audit year` from a dropdown list under section `e` based on an audit year specified in the remittance audit notice.","")</f>
        <v>Select `Audit year` from a dropdown list under section `e` based on an audit year specified in the remittance audit notice.</v>
      </c>
      <c r="B48" s="100"/>
      <c r="C48" s="100"/>
      <c r="D48" s="100"/>
      <c r="E48" s="100"/>
      <c r="F48" s="100"/>
      <c r="G48" s="100"/>
      <c r="H48" s="100"/>
      <c r="I48" s="100"/>
      <c r="J48" s="100"/>
      <c r="K48" s="100"/>
      <c r="L48" s="100"/>
      <c r="M48" s="100"/>
      <c r="N48" s="100"/>
      <c r="O48" s="100"/>
    </row>
    <row r="49" spans="1:17" ht="12.75" customHeight="1" x14ac:dyDescent="0.2">
      <c r="A49" s="8" t="s">
        <v>14</v>
      </c>
      <c r="B49" s="38" t="str">
        <f>IF(B50="","",DATE(YEAR(B50),MONTH(B50)-1,1))</f>
        <v/>
      </c>
      <c r="D49" s="56">
        <v>0</v>
      </c>
      <c r="E49" s="57"/>
      <c r="F49" s="56">
        <v>0</v>
      </c>
      <c r="H49" s="34" t="s">
        <v>8</v>
      </c>
      <c r="I49" s="34" t="s">
        <v>8</v>
      </c>
      <c r="K49" s="89" t="s">
        <v>8</v>
      </c>
      <c r="L49" s="89"/>
      <c r="N49" s="34" t="s">
        <v>8</v>
      </c>
      <c r="O49" s="37" t="s">
        <v>8</v>
      </c>
    </row>
    <row r="50" spans="1:17" ht="12.75" customHeight="1" x14ac:dyDescent="0.2">
      <c r="A50" s="8" t="s">
        <v>15</v>
      </c>
      <c r="B50" s="38" t="str">
        <f>IF(LEN(TRIM($G$20))&gt;0,DATE(TRIM($G$20),1,1),"")</f>
        <v/>
      </c>
      <c r="C50" s="5"/>
      <c r="D50" s="56">
        <v>0</v>
      </c>
      <c r="E50" s="57"/>
      <c r="F50" s="56">
        <v>0</v>
      </c>
      <c r="H50" s="41">
        <f>IF(F49=0,IF(F50&lt;&gt;0,"*100.0%*",0),IF(ROUND(ABS(F50/F49-1),3)&gt;=0.1,"*"&amp;TEXT(F50/F49-1,"0.0%")&amp;"*",F50/F49-1))</f>
        <v>0</v>
      </c>
      <c r="I50" s="41">
        <f>IF(D50=0,IF(F50&lt;&gt;0,"*100.0%*",0),IF(ROUND(ABS(F50/D50-1),3)&gt;=0.01,"*"&amp;TEXT(F50/D50-1,"0.0%")&amp;"*",F50/D50-1))</f>
        <v>0</v>
      </c>
      <c r="K50" s="90">
        <v>0</v>
      </c>
      <c r="L50" s="82"/>
      <c r="N50" s="6">
        <f t="shared" ref="N50:N61" si="1">IF($G$20="2022",0.7,0.45)</f>
        <v>0.45</v>
      </c>
      <c r="O50" s="41">
        <f>IF(F50*N50=0,IF(K50&lt;&gt;0,"*100.0%*",0),IF(ROUND(ABS(K50/(F50*N50)-1),3)&gt;=0.01,"*"&amp;TEXT(K50/(F50*N50)-1,"0.0%")&amp;"*",K50/(F50*N50)-1))</f>
        <v>0</v>
      </c>
    </row>
    <row r="51" spans="1:17" ht="12.75" customHeight="1" x14ac:dyDescent="0.2">
      <c r="A51" s="8" t="s">
        <v>16</v>
      </c>
      <c r="B51" s="38" t="str">
        <f>IF(B50="","",DATE(YEAR(B50),MONTH(B50)+1,1))</f>
        <v/>
      </c>
      <c r="C51" s="5"/>
      <c r="D51" s="58">
        <v>0</v>
      </c>
      <c r="E51" s="57"/>
      <c r="F51" s="58">
        <v>0</v>
      </c>
      <c r="H51" s="41">
        <f t="shared" ref="H51:H61" si="2">IF(F50=0,IF(F51&lt;&gt;0,"*100.0%*",0),IF(ROUND(ABS(F51/F50-1),3)&gt;=0.1,"*"&amp;TEXT(F51/F50-1,"0.0%")&amp;"*",F51/F50-1))</f>
        <v>0</v>
      </c>
      <c r="I51" s="41">
        <f t="shared" ref="I51:I61" si="3">IF(D51=0,IF(F51&lt;&gt;0,"*100.0%*",0),IF(ROUND(ABS(F51/D51-1),3)&gt;=0.01,"*"&amp;TEXT(F51/D51-1,"0.0%")&amp;"*",F51/D51-1))</f>
        <v>0</v>
      </c>
      <c r="K51" s="90">
        <v>0</v>
      </c>
      <c r="L51" s="82"/>
      <c r="N51" s="6">
        <f t="shared" si="1"/>
        <v>0.45</v>
      </c>
      <c r="O51" s="41">
        <f t="shared" ref="O51:O61" si="4">IF(F51*N51=0,IF(K51&lt;&gt;0,"*100.0%*",0),IF(ROUND(ABS(K51/(F51*N51)-1),3)&gt;=0.01,"*"&amp;TEXT(K51/(F51*N51)-1,"0.0%")&amp;"*",K51/(F51*N51)-1))</f>
        <v>0</v>
      </c>
    </row>
    <row r="52" spans="1:17" ht="12.75" customHeight="1" x14ac:dyDescent="0.2">
      <c r="A52" s="8" t="s">
        <v>17</v>
      </c>
      <c r="B52" s="38" t="str">
        <f t="shared" ref="B52:B60" si="5">IF(B51="","",DATE(YEAR(B51),MONTH(B51)+1,1))</f>
        <v/>
      </c>
      <c r="C52" s="5"/>
      <c r="D52" s="58">
        <v>0</v>
      </c>
      <c r="E52" s="57"/>
      <c r="F52" s="58">
        <v>0</v>
      </c>
      <c r="H52" s="41">
        <f t="shared" si="2"/>
        <v>0</v>
      </c>
      <c r="I52" s="41">
        <f t="shared" si="3"/>
        <v>0</v>
      </c>
      <c r="K52" s="90">
        <v>0</v>
      </c>
      <c r="L52" s="82"/>
      <c r="N52" s="6">
        <f t="shared" si="1"/>
        <v>0.45</v>
      </c>
      <c r="O52" s="41">
        <f t="shared" si="4"/>
        <v>0</v>
      </c>
    </row>
    <row r="53" spans="1:17" ht="12.75" customHeight="1" x14ac:dyDescent="0.2">
      <c r="A53" s="8" t="s">
        <v>18</v>
      </c>
      <c r="B53" s="38" t="str">
        <f t="shared" si="5"/>
        <v/>
      </c>
      <c r="C53" s="5"/>
      <c r="D53" s="58">
        <v>0</v>
      </c>
      <c r="E53" s="57"/>
      <c r="F53" s="58">
        <v>0</v>
      </c>
      <c r="H53" s="41">
        <f t="shared" si="2"/>
        <v>0</v>
      </c>
      <c r="I53" s="41">
        <f t="shared" si="3"/>
        <v>0</v>
      </c>
      <c r="K53" s="90">
        <v>0</v>
      </c>
      <c r="L53" s="82"/>
      <c r="N53" s="6">
        <f t="shared" si="1"/>
        <v>0.45</v>
      </c>
      <c r="O53" s="41">
        <f t="shared" si="4"/>
        <v>0</v>
      </c>
    </row>
    <row r="54" spans="1:17" ht="12.75" customHeight="1" x14ac:dyDescent="0.2">
      <c r="A54" s="8" t="s">
        <v>19</v>
      </c>
      <c r="B54" s="38" t="str">
        <f t="shared" si="5"/>
        <v/>
      </c>
      <c r="C54" s="5"/>
      <c r="D54" s="58">
        <v>0</v>
      </c>
      <c r="E54" s="57"/>
      <c r="F54" s="58">
        <v>0</v>
      </c>
      <c r="H54" s="41">
        <f t="shared" si="2"/>
        <v>0</v>
      </c>
      <c r="I54" s="41">
        <f t="shared" si="3"/>
        <v>0</v>
      </c>
      <c r="K54" s="90">
        <v>0</v>
      </c>
      <c r="L54" s="82"/>
      <c r="N54" s="6">
        <f t="shared" si="1"/>
        <v>0.45</v>
      </c>
      <c r="O54" s="41">
        <f t="shared" si="4"/>
        <v>0</v>
      </c>
    </row>
    <row r="55" spans="1:17" ht="12.75" customHeight="1" x14ac:dyDescent="0.2">
      <c r="A55" s="8" t="s">
        <v>20</v>
      </c>
      <c r="B55" s="38" t="str">
        <f t="shared" si="5"/>
        <v/>
      </c>
      <c r="C55" s="5"/>
      <c r="D55" s="58">
        <v>0</v>
      </c>
      <c r="E55" s="57"/>
      <c r="F55" s="58">
        <v>0</v>
      </c>
      <c r="H55" s="41">
        <f t="shared" si="2"/>
        <v>0</v>
      </c>
      <c r="I55" s="41">
        <f t="shared" si="3"/>
        <v>0</v>
      </c>
      <c r="K55" s="90">
        <v>0</v>
      </c>
      <c r="L55" s="82"/>
      <c r="N55" s="6">
        <f t="shared" si="1"/>
        <v>0.45</v>
      </c>
      <c r="O55" s="41">
        <f t="shared" si="4"/>
        <v>0</v>
      </c>
    </row>
    <row r="56" spans="1:17" ht="12.75" customHeight="1" x14ac:dyDescent="0.2">
      <c r="A56" s="8" t="s">
        <v>21</v>
      </c>
      <c r="B56" s="38" t="str">
        <f t="shared" si="5"/>
        <v/>
      </c>
      <c r="C56" s="5"/>
      <c r="D56" s="58">
        <v>0</v>
      </c>
      <c r="E56" s="57"/>
      <c r="F56" s="58">
        <v>0</v>
      </c>
      <c r="H56" s="41">
        <f t="shared" si="2"/>
        <v>0</v>
      </c>
      <c r="I56" s="41">
        <f t="shared" si="3"/>
        <v>0</v>
      </c>
      <c r="K56" s="90">
        <v>0</v>
      </c>
      <c r="L56" s="82"/>
      <c r="N56" s="6">
        <f t="shared" si="1"/>
        <v>0.45</v>
      </c>
      <c r="O56" s="41">
        <f t="shared" si="4"/>
        <v>0</v>
      </c>
    </row>
    <row r="57" spans="1:17" ht="12.75" customHeight="1" x14ac:dyDescent="0.2">
      <c r="A57" s="8" t="s">
        <v>22</v>
      </c>
      <c r="B57" s="38" t="str">
        <f t="shared" si="5"/>
        <v/>
      </c>
      <c r="C57" s="5"/>
      <c r="D57" s="58">
        <v>0</v>
      </c>
      <c r="E57" s="57"/>
      <c r="F57" s="58">
        <v>0</v>
      </c>
      <c r="H57" s="41">
        <f t="shared" si="2"/>
        <v>0</v>
      </c>
      <c r="I57" s="41">
        <f t="shared" si="3"/>
        <v>0</v>
      </c>
      <c r="K57" s="90">
        <v>0</v>
      </c>
      <c r="L57" s="82"/>
      <c r="N57" s="6">
        <f t="shared" si="1"/>
        <v>0.45</v>
      </c>
      <c r="O57" s="41">
        <f t="shared" si="4"/>
        <v>0</v>
      </c>
    </row>
    <row r="58" spans="1:17" ht="12.75" customHeight="1" x14ac:dyDescent="0.2">
      <c r="A58" s="8" t="s">
        <v>28</v>
      </c>
      <c r="B58" s="38" t="str">
        <f t="shared" si="5"/>
        <v/>
      </c>
      <c r="C58" s="5"/>
      <c r="D58" s="58">
        <v>0</v>
      </c>
      <c r="E58" s="57"/>
      <c r="F58" s="58">
        <v>0</v>
      </c>
      <c r="H58" s="41">
        <f t="shared" si="2"/>
        <v>0</v>
      </c>
      <c r="I58" s="41">
        <f t="shared" si="3"/>
        <v>0</v>
      </c>
      <c r="K58" s="90">
        <v>0</v>
      </c>
      <c r="L58" s="82"/>
      <c r="N58" s="6">
        <f t="shared" si="1"/>
        <v>0.45</v>
      </c>
      <c r="O58" s="41">
        <f t="shared" si="4"/>
        <v>0</v>
      </c>
    </row>
    <row r="59" spans="1:17" ht="12.75" customHeight="1" x14ac:dyDescent="0.2">
      <c r="A59" s="8" t="s">
        <v>35</v>
      </c>
      <c r="B59" s="38" t="str">
        <f t="shared" si="5"/>
        <v/>
      </c>
      <c r="C59" s="5"/>
      <c r="D59" s="58">
        <v>0</v>
      </c>
      <c r="E59" s="57"/>
      <c r="F59" s="58">
        <v>0</v>
      </c>
      <c r="H59" s="41">
        <f t="shared" si="2"/>
        <v>0</v>
      </c>
      <c r="I59" s="41">
        <f t="shared" si="3"/>
        <v>0</v>
      </c>
      <c r="K59" s="90">
        <v>0</v>
      </c>
      <c r="L59" s="82"/>
      <c r="N59" s="6">
        <f t="shared" si="1"/>
        <v>0.45</v>
      </c>
      <c r="O59" s="41">
        <f t="shared" si="4"/>
        <v>0</v>
      </c>
    </row>
    <row r="60" spans="1:17" ht="12.75" customHeight="1" x14ac:dyDescent="0.2">
      <c r="A60" s="8" t="s">
        <v>36</v>
      </c>
      <c r="B60" s="38" t="str">
        <f t="shared" si="5"/>
        <v/>
      </c>
      <c r="C60" s="5"/>
      <c r="D60" s="58">
        <v>0</v>
      </c>
      <c r="E60" s="57"/>
      <c r="F60" s="58">
        <v>0</v>
      </c>
      <c r="H60" s="41">
        <f t="shared" si="2"/>
        <v>0</v>
      </c>
      <c r="I60" s="41">
        <f t="shared" si="3"/>
        <v>0</v>
      </c>
      <c r="K60" s="90">
        <v>0</v>
      </c>
      <c r="L60" s="82"/>
      <c r="N60" s="6">
        <f t="shared" si="1"/>
        <v>0.45</v>
      </c>
      <c r="O60" s="41">
        <f t="shared" si="4"/>
        <v>0</v>
      </c>
    </row>
    <row r="61" spans="1:17" ht="12.75" customHeight="1" x14ac:dyDescent="0.2">
      <c r="A61" s="8" t="s">
        <v>68</v>
      </c>
      <c r="B61" s="38" t="str">
        <f>IF(B60="","",DATE(YEAR(B60),MONTH(B60)+1,1))</f>
        <v/>
      </c>
      <c r="C61" s="5"/>
      <c r="D61" s="58">
        <v>0</v>
      </c>
      <c r="E61" s="57"/>
      <c r="F61" s="58">
        <v>0</v>
      </c>
      <c r="H61" s="41">
        <f t="shared" si="2"/>
        <v>0</v>
      </c>
      <c r="I61" s="41">
        <f t="shared" si="3"/>
        <v>0</v>
      </c>
      <c r="K61" s="90">
        <v>0</v>
      </c>
      <c r="L61" s="82"/>
      <c r="N61" s="6">
        <f t="shared" si="1"/>
        <v>0.45</v>
      </c>
      <c r="O61" s="41">
        <f t="shared" si="4"/>
        <v>0</v>
      </c>
    </row>
    <row r="62" spans="1:17" ht="12.75" customHeight="1" x14ac:dyDescent="0.2"/>
    <row r="63" spans="1:17" ht="15.95" customHeight="1" x14ac:dyDescent="0.2">
      <c r="D63" s="9"/>
      <c r="E63" s="9"/>
      <c r="F63" s="9"/>
      <c r="H63" s="105" t="s">
        <v>52</v>
      </c>
      <c r="I63" s="105"/>
      <c r="N63" s="9"/>
      <c r="O63" s="97" t="s">
        <v>54</v>
      </c>
      <c r="P63" s="36"/>
      <c r="Q63" s="36"/>
    </row>
    <row r="64" spans="1:17" ht="13.15" customHeight="1" x14ac:dyDescent="0.2">
      <c r="A64" s="42"/>
      <c r="B64" s="42"/>
      <c r="C64" s="42"/>
      <c r="D64" s="72" t="s">
        <v>74</v>
      </c>
      <c r="E64" s="43"/>
      <c r="F64" s="72" t="s">
        <v>74</v>
      </c>
      <c r="G64" s="42"/>
      <c r="H64" s="101" t="s">
        <v>53</v>
      </c>
      <c r="I64" s="101"/>
      <c r="J64" s="42"/>
      <c r="K64" s="105" t="s">
        <v>74</v>
      </c>
      <c r="L64" s="105"/>
      <c r="M64" s="42"/>
      <c r="N64" s="97" t="s">
        <v>147</v>
      </c>
      <c r="O64" s="98"/>
    </row>
    <row r="65" spans="1:15" ht="25.5" x14ac:dyDescent="0.2">
      <c r="B65" s="4" t="s">
        <v>5</v>
      </c>
      <c r="C65" s="4"/>
      <c r="D65" s="35" t="s">
        <v>69</v>
      </c>
      <c r="E65" s="4"/>
      <c r="F65" s="35" t="s">
        <v>45</v>
      </c>
      <c r="G65" s="3"/>
      <c r="H65" s="35" t="s">
        <v>46</v>
      </c>
      <c r="I65" s="35" t="s">
        <v>47</v>
      </c>
      <c r="J65" s="3"/>
      <c r="K65" s="97" t="s">
        <v>145</v>
      </c>
      <c r="L65" s="97"/>
      <c r="M65" s="3"/>
      <c r="N65" s="98"/>
      <c r="O65" s="98"/>
    </row>
    <row r="66" spans="1:15" ht="15.95" customHeight="1" x14ac:dyDescent="0.2">
      <c r="A66" s="24"/>
      <c r="B66" s="24"/>
      <c r="C66" s="24"/>
      <c r="D66" s="39" t="s">
        <v>88</v>
      </c>
      <c r="E66" s="24"/>
      <c r="F66" s="39" t="s">
        <v>89</v>
      </c>
      <c r="G66" s="24"/>
      <c r="H66" s="39" t="s">
        <v>90</v>
      </c>
      <c r="I66" s="39" t="s">
        <v>91</v>
      </c>
      <c r="J66" s="24"/>
      <c r="K66" s="109" t="s">
        <v>92</v>
      </c>
      <c r="L66" s="109"/>
      <c r="M66" s="24"/>
      <c r="N66" s="39" t="s">
        <v>93</v>
      </c>
      <c r="O66" s="39" t="s">
        <v>94</v>
      </c>
    </row>
    <row r="67" spans="1:15" ht="12.75" customHeight="1" x14ac:dyDescent="0.2">
      <c r="A67" s="8" t="s">
        <v>75</v>
      </c>
      <c r="B67" s="38" t="str">
        <f>IF(B68="","",DATE(YEAR(B68),MONTH(B68)-1,1))</f>
        <v/>
      </c>
      <c r="C67" s="5"/>
      <c r="D67" s="73" t="s">
        <v>8</v>
      </c>
      <c r="E67" s="74"/>
      <c r="F67" s="73" t="s">
        <v>8</v>
      </c>
      <c r="H67" s="41" t="s">
        <v>8</v>
      </c>
      <c r="I67" s="41" t="s">
        <v>8</v>
      </c>
      <c r="K67" s="107" t="s">
        <v>8</v>
      </c>
      <c r="L67" s="108"/>
      <c r="N67" s="37" t="s">
        <v>8</v>
      </c>
      <c r="O67" s="41" t="s">
        <v>8</v>
      </c>
    </row>
    <row r="68" spans="1:15" ht="12.75" customHeight="1" x14ac:dyDescent="0.2">
      <c r="A68" s="8" t="s">
        <v>76</v>
      </c>
      <c r="B68" s="38" t="str">
        <f>IF(LEN(TRIM($G$20))&gt;0,IF(G20="2022",DATE(TRIM($G$20),1,1),NA()),"")</f>
        <v/>
      </c>
      <c r="C68" s="5"/>
      <c r="D68" s="58">
        <v>0</v>
      </c>
      <c r="E68" s="57"/>
      <c r="F68" s="58">
        <v>0</v>
      </c>
      <c r="H68" s="41" t="s">
        <v>8</v>
      </c>
      <c r="I68" s="41">
        <f>IF(D68=0,IF(F68&lt;&gt;0,"*100.0%*",0),IF(ROUND(ABS(F68/D68-1),3)&gt;=0.01,"*"&amp;TEXT(F68/D68-1,"0.0%")&amp;"*",F68/D68-1))</f>
        <v>0</v>
      </c>
      <c r="K68" s="90">
        <v>0</v>
      </c>
      <c r="L68" s="82"/>
      <c r="N68" s="6">
        <v>0.5</v>
      </c>
      <c r="O68" s="41">
        <f>IF(F68*N68=0,IF(K68&lt;&gt;0,"*100.0%*",0),IF(ROUND(ABS(K68/(F68*N68)-1),3)&gt;=0.01,"*"&amp;TEXT(K68/(F68*N68)-1,"0.0%")&amp;"*",K68/(F68*N68)-1))</f>
        <v>0</v>
      </c>
    </row>
    <row r="69" spans="1:15" ht="12.75" customHeight="1" x14ac:dyDescent="0.2">
      <c r="A69" s="8" t="s">
        <v>77</v>
      </c>
      <c r="B69" s="38" t="str">
        <f>IF(B68="","",DATE(YEAR(B68),MONTH(B68)+1,1))</f>
        <v/>
      </c>
      <c r="C69" s="5"/>
      <c r="D69" s="58">
        <v>0</v>
      </c>
      <c r="E69" s="57"/>
      <c r="F69" s="58">
        <v>0</v>
      </c>
      <c r="H69" s="41">
        <f>IF(F68=0,IF(F69&lt;&gt;0,"*100.0%*",0),IF(ROUND(ABS(F69/F68-1),3)&gt;=0.1,"*"&amp;TEXT(F69/F68-1,"0.0%")&amp;"*",F69/F68-1))</f>
        <v>0</v>
      </c>
      <c r="I69" s="41">
        <f t="shared" ref="I69:I79" si="6">IF(D69=0,IF(F69&lt;&gt;0,"*100.0%*",0),IF(ROUND(ABS(F69/D69-1),3)&gt;=0.01,"*"&amp;TEXT(F69/D69-1,"0.0%")&amp;"*",F69/D69-1))</f>
        <v>0</v>
      </c>
      <c r="K69" s="90">
        <v>0</v>
      </c>
      <c r="L69" s="82"/>
      <c r="N69" s="6">
        <v>0.5</v>
      </c>
      <c r="O69" s="41">
        <f t="shared" ref="O69:O79" si="7">IF(F69*N69=0,IF(K69&lt;&gt;0,"*100.0%*",0),IF(ROUND(ABS(K69/(F69*N69)-1),3)&gt;=0.01,"*"&amp;TEXT(K69/(F69*N69)-1,"0.0%")&amp;"*",K69/(F69*N69)-1))</f>
        <v>0</v>
      </c>
    </row>
    <row r="70" spans="1:15" ht="12.75" customHeight="1" x14ac:dyDescent="0.2">
      <c r="A70" s="8" t="s">
        <v>78</v>
      </c>
      <c r="B70" s="38" t="str">
        <f>IF(B69="","",DATE(YEAR(B69),MONTH(B69)+1,1))</f>
        <v/>
      </c>
      <c r="C70" s="5"/>
      <c r="D70" s="58">
        <v>0</v>
      </c>
      <c r="E70" s="57"/>
      <c r="F70" s="58">
        <v>0</v>
      </c>
      <c r="H70" s="41">
        <f t="shared" ref="H70:H79" si="8">IF(F69=0,IF(F70&lt;&gt;0,"*100.0%*",0),IF(ROUND(ABS(F70/F69-1),3)&gt;=0.1,"*"&amp;TEXT(F70/F69-1,"0.0%")&amp;"*",F70/F69-1))</f>
        <v>0</v>
      </c>
      <c r="I70" s="41">
        <f t="shared" si="6"/>
        <v>0</v>
      </c>
      <c r="K70" s="90">
        <v>0</v>
      </c>
      <c r="L70" s="82"/>
      <c r="N70" s="6">
        <v>0.5</v>
      </c>
      <c r="O70" s="41">
        <f t="shared" si="7"/>
        <v>0</v>
      </c>
    </row>
    <row r="71" spans="1:15" ht="12.75" customHeight="1" x14ac:dyDescent="0.2">
      <c r="A71" s="8" t="s">
        <v>79</v>
      </c>
      <c r="B71" s="38" t="str">
        <f t="shared" ref="B71:B78" si="9">IF(B70="","",DATE(YEAR(B70),MONTH(B70)+1,1))</f>
        <v/>
      </c>
      <c r="C71" s="5"/>
      <c r="D71" s="58">
        <v>0</v>
      </c>
      <c r="E71" s="57"/>
      <c r="F71" s="58">
        <v>0</v>
      </c>
      <c r="H71" s="41">
        <f t="shared" si="8"/>
        <v>0</v>
      </c>
      <c r="I71" s="41">
        <f t="shared" si="6"/>
        <v>0</v>
      </c>
      <c r="K71" s="90">
        <v>0</v>
      </c>
      <c r="L71" s="82"/>
      <c r="N71" s="6">
        <v>0.5</v>
      </c>
      <c r="O71" s="41">
        <f t="shared" si="7"/>
        <v>0</v>
      </c>
    </row>
    <row r="72" spans="1:15" ht="12.75" customHeight="1" x14ac:dyDescent="0.2">
      <c r="A72" s="8" t="s">
        <v>80</v>
      </c>
      <c r="B72" s="38" t="str">
        <f t="shared" si="9"/>
        <v/>
      </c>
      <c r="C72" s="5"/>
      <c r="D72" s="58">
        <v>0</v>
      </c>
      <c r="E72" s="57"/>
      <c r="F72" s="58">
        <v>0</v>
      </c>
      <c r="H72" s="41">
        <f t="shared" si="8"/>
        <v>0</v>
      </c>
      <c r="I72" s="41">
        <f t="shared" si="6"/>
        <v>0</v>
      </c>
      <c r="K72" s="90">
        <v>0</v>
      </c>
      <c r="L72" s="82"/>
      <c r="N72" s="6">
        <v>0.5</v>
      </c>
      <c r="O72" s="41">
        <f t="shared" si="7"/>
        <v>0</v>
      </c>
    </row>
    <row r="73" spans="1:15" ht="12.75" customHeight="1" x14ac:dyDescent="0.2">
      <c r="A73" s="8" t="s">
        <v>81</v>
      </c>
      <c r="B73" s="38" t="str">
        <f t="shared" si="9"/>
        <v/>
      </c>
      <c r="C73" s="5"/>
      <c r="D73" s="58">
        <v>0</v>
      </c>
      <c r="E73" s="57"/>
      <c r="F73" s="58">
        <v>0</v>
      </c>
      <c r="H73" s="41">
        <f t="shared" si="8"/>
        <v>0</v>
      </c>
      <c r="I73" s="41">
        <f t="shared" si="6"/>
        <v>0</v>
      </c>
      <c r="K73" s="90">
        <v>0</v>
      </c>
      <c r="L73" s="82"/>
      <c r="N73" s="6">
        <v>0.5</v>
      </c>
      <c r="O73" s="41">
        <f t="shared" si="7"/>
        <v>0</v>
      </c>
    </row>
    <row r="74" spans="1:15" ht="12.75" customHeight="1" x14ac:dyDescent="0.2">
      <c r="A74" s="8" t="s">
        <v>82</v>
      </c>
      <c r="B74" s="38" t="str">
        <f t="shared" si="9"/>
        <v/>
      </c>
      <c r="C74" s="5"/>
      <c r="D74" s="58">
        <v>0</v>
      </c>
      <c r="E74" s="57"/>
      <c r="F74" s="58">
        <v>0</v>
      </c>
      <c r="H74" s="41">
        <f t="shared" si="8"/>
        <v>0</v>
      </c>
      <c r="I74" s="41">
        <f t="shared" si="6"/>
        <v>0</v>
      </c>
      <c r="K74" s="90">
        <v>0</v>
      </c>
      <c r="L74" s="82"/>
      <c r="N74" s="6">
        <v>0.5</v>
      </c>
      <c r="O74" s="41">
        <f t="shared" si="7"/>
        <v>0</v>
      </c>
    </row>
    <row r="75" spans="1:15" ht="12.75" customHeight="1" x14ac:dyDescent="0.2">
      <c r="A75" s="8" t="s">
        <v>83</v>
      </c>
      <c r="B75" s="38" t="str">
        <f t="shared" si="9"/>
        <v/>
      </c>
      <c r="C75" s="5"/>
      <c r="D75" s="58">
        <v>0</v>
      </c>
      <c r="E75" s="57"/>
      <c r="F75" s="58">
        <v>0</v>
      </c>
      <c r="H75" s="41">
        <f t="shared" si="8"/>
        <v>0</v>
      </c>
      <c r="I75" s="41">
        <f t="shared" si="6"/>
        <v>0</v>
      </c>
      <c r="K75" s="90">
        <v>0</v>
      </c>
      <c r="L75" s="82"/>
      <c r="N75" s="6">
        <v>0.5</v>
      </c>
      <c r="O75" s="41">
        <f t="shared" si="7"/>
        <v>0</v>
      </c>
    </row>
    <row r="76" spans="1:15" ht="12.75" customHeight="1" x14ac:dyDescent="0.2">
      <c r="A76" s="8" t="s">
        <v>84</v>
      </c>
      <c r="B76" s="38" t="str">
        <f t="shared" si="9"/>
        <v/>
      </c>
      <c r="C76" s="5"/>
      <c r="D76" s="58">
        <v>0</v>
      </c>
      <c r="E76" s="57"/>
      <c r="F76" s="58">
        <v>0</v>
      </c>
      <c r="H76" s="41">
        <f t="shared" si="8"/>
        <v>0</v>
      </c>
      <c r="I76" s="41">
        <f t="shared" si="6"/>
        <v>0</v>
      </c>
      <c r="K76" s="90">
        <v>0</v>
      </c>
      <c r="L76" s="82"/>
      <c r="N76" s="6">
        <v>0.5</v>
      </c>
      <c r="O76" s="41">
        <f t="shared" si="7"/>
        <v>0</v>
      </c>
    </row>
    <row r="77" spans="1:15" ht="12.75" customHeight="1" x14ac:dyDescent="0.2">
      <c r="A77" s="8" t="s">
        <v>85</v>
      </c>
      <c r="B77" s="38" t="str">
        <f t="shared" si="9"/>
        <v/>
      </c>
      <c r="C77" s="5"/>
      <c r="D77" s="58">
        <v>0</v>
      </c>
      <c r="E77" s="57"/>
      <c r="F77" s="58">
        <v>0</v>
      </c>
      <c r="H77" s="41">
        <f t="shared" si="8"/>
        <v>0</v>
      </c>
      <c r="I77" s="41">
        <f t="shared" si="6"/>
        <v>0</v>
      </c>
      <c r="K77" s="90">
        <v>0</v>
      </c>
      <c r="L77" s="82"/>
      <c r="N77" s="6">
        <v>0.5</v>
      </c>
      <c r="O77" s="41">
        <f t="shared" si="7"/>
        <v>0</v>
      </c>
    </row>
    <row r="78" spans="1:15" ht="12.75" customHeight="1" x14ac:dyDescent="0.2">
      <c r="A78" s="8" t="s">
        <v>86</v>
      </c>
      <c r="B78" s="38" t="str">
        <f t="shared" si="9"/>
        <v/>
      </c>
      <c r="C78" s="5"/>
      <c r="D78" s="58">
        <v>0</v>
      </c>
      <c r="E78" s="57"/>
      <c r="F78" s="58">
        <v>0</v>
      </c>
      <c r="H78" s="41">
        <f t="shared" si="8"/>
        <v>0</v>
      </c>
      <c r="I78" s="41">
        <f t="shared" si="6"/>
        <v>0</v>
      </c>
      <c r="K78" s="90">
        <v>0</v>
      </c>
      <c r="L78" s="82"/>
      <c r="N78" s="6">
        <v>0.5</v>
      </c>
      <c r="O78" s="41">
        <f t="shared" si="7"/>
        <v>0</v>
      </c>
    </row>
    <row r="79" spans="1:15" ht="12.75" customHeight="1" x14ac:dyDescent="0.2">
      <c r="A79" s="8" t="s">
        <v>87</v>
      </c>
      <c r="B79" s="38" t="str">
        <f>IF(B78="","",DATE(YEAR(B78),MONTH(B78)+1,1))</f>
        <v/>
      </c>
      <c r="C79" s="5"/>
      <c r="D79" s="58">
        <v>0</v>
      </c>
      <c r="E79" s="57"/>
      <c r="F79" s="58">
        <v>0</v>
      </c>
      <c r="H79" s="41">
        <f t="shared" si="8"/>
        <v>0</v>
      </c>
      <c r="I79" s="41">
        <f t="shared" si="6"/>
        <v>0</v>
      </c>
      <c r="K79" s="90">
        <v>0</v>
      </c>
      <c r="L79" s="82"/>
      <c r="N79" s="6">
        <v>0.5</v>
      </c>
      <c r="O79" s="41">
        <f t="shared" si="7"/>
        <v>0</v>
      </c>
    </row>
    <row r="80" spans="1:15" ht="15.95" customHeight="1" x14ac:dyDescent="0.2"/>
    <row r="81" spans="1:17" ht="15.95" customHeight="1" x14ac:dyDescent="0.2">
      <c r="A81" s="95"/>
      <c r="B81" s="96"/>
      <c r="C81" s="96"/>
      <c r="D81" s="96"/>
      <c r="E81" s="96"/>
      <c r="F81" s="96"/>
      <c r="G81" s="96"/>
      <c r="H81" s="96"/>
      <c r="I81" s="96"/>
      <c r="J81" s="96"/>
      <c r="K81" s="96"/>
      <c r="L81" s="96"/>
      <c r="M81" s="96"/>
      <c r="N81" s="96"/>
      <c r="O81" s="96"/>
      <c r="P81"/>
      <c r="Q81"/>
    </row>
    <row r="82" spans="1:17" ht="60" customHeight="1" x14ac:dyDescent="0.2">
      <c r="A82" s="93" t="s">
        <v>148</v>
      </c>
      <c r="B82" s="94"/>
      <c r="C82" s="94"/>
      <c r="D82" s="94"/>
      <c r="E82" s="94"/>
      <c r="F82" s="94"/>
      <c r="G82" s="94"/>
      <c r="H82" s="94"/>
      <c r="I82" s="94"/>
      <c r="J82" s="94"/>
      <c r="K82" s="94"/>
      <c r="L82" s="94"/>
      <c r="M82" s="94"/>
      <c r="N82" s="94"/>
      <c r="O82" s="94"/>
      <c r="P82"/>
      <c r="Q82"/>
    </row>
    <row r="83" spans="1:17" x14ac:dyDescent="0.2">
      <c r="B83"/>
      <c r="C83"/>
      <c r="D83"/>
      <c r="E83"/>
      <c r="F83"/>
      <c r="G83"/>
      <c r="H83"/>
      <c r="I83"/>
      <c r="J83"/>
      <c r="K83"/>
      <c r="L83"/>
      <c r="M83"/>
      <c r="N83"/>
      <c r="O83"/>
      <c r="P83"/>
      <c r="Q83"/>
    </row>
    <row r="84" spans="1:17" x14ac:dyDescent="0.2">
      <c r="A84" s="91"/>
      <c r="B84" s="91"/>
      <c r="C84" s="91"/>
      <c r="D84" s="91"/>
      <c r="E84" s="92"/>
      <c r="F84" s="92"/>
      <c r="H84" s="91"/>
      <c r="I84" s="92"/>
      <c r="J84" s="92"/>
      <c r="K84" s="92"/>
      <c r="L84" s="92"/>
      <c r="M84" s="92"/>
      <c r="N84" s="92"/>
      <c r="O84" s="92"/>
      <c r="P84"/>
      <c r="Q84"/>
    </row>
    <row r="85" spans="1:17" x14ac:dyDescent="0.2">
      <c r="A85" s="87" t="s">
        <v>7</v>
      </c>
      <c r="B85" s="87"/>
      <c r="C85" s="87"/>
      <c r="D85" s="87"/>
      <c r="E85" s="88"/>
      <c r="F85" s="88"/>
      <c r="H85" s="87" t="s">
        <v>42</v>
      </c>
      <c r="I85" s="88"/>
      <c r="J85" s="88"/>
      <c r="K85" s="88"/>
      <c r="L85" s="88"/>
      <c r="M85" s="88"/>
      <c r="N85" s="88"/>
      <c r="O85" s="88"/>
      <c r="P85"/>
      <c r="Q85"/>
    </row>
    <row r="86" spans="1:17" ht="15" x14ac:dyDescent="0.2">
      <c r="O86" s="2"/>
      <c r="P86" s="2"/>
      <c r="Q86" s="2"/>
    </row>
    <row r="87" spans="1:17" ht="15" x14ac:dyDescent="0.2">
      <c r="O87" s="2"/>
      <c r="P87" s="2"/>
      <c r="Q87" s="2"/>
    </row>
    <row r="88" spans="1:17" ht="15" x14ac:dyDescent="0.2">
      <c r="O88" s="2"/>
      <c r="P88" s="2"/>
      <c r="Q88" s="2"/>
    </row>
    <row r="89" spans="1:17" ht="15" x14ac:dyDescent="0.2">
      <c r="O89" s="2"/>
      <c r="P89" s="2"/>
      <c r="Q89" s="2"/>
    </row>
    <row r="90" spans="1:17" ht="15" x14ac:dyDescent="0.2">
      <c r="O90" s="2"/>
      <c r="P90" s="2"/>
      <c r="Q90" s="2"/>
    </row>
    <row r="91" spans="1:17" ht="15" x14ac:dyDescent="0.2">
      <c r="O91" s="2"/>
      <c r="P91" s="2"/>
      <c r="Q91" s="2"/>
    </row>
    <row r="92" spans="1:17" ht="15" x14ac:dyDescent="0.2">
      <c r="O92" s="2"/>
      <c r="P92" s="2"/>
      <c r="Q92" s="2"/>
    </row>
    <row r="93" spans="1:17" ht="15" x14ac:dyDescent="0.2">
      <c r="O93" s="2"/>
      <c r="P93" s="2"/>
      <c r="Q93" s="2"/>
    </row>
    <row r="94" spans="1:17" ht="15" x14ac:dyDescent="0.2">
      <c r="O94" s="2"/>
      <c r="P94" s="2"/>
      <c r="Q94" s="2"/>
    </row>
  </sheetData>
  <mergeCells count="98">
    <mergeCell ref="K76:L76"/>
    <mergeCell ref="K77:L77"/>
    <mergeCell ref="K78:L78"/>
    <mergeCell ref="K69:L69"/>
    <mergeCell ref="K70:L70"/>
    <mergeCell ref="K71:L71"/>
    <mergeCell ref="K72:L72"/>
    <mergeCell ref="K73:L73"/>
    <mergeCell ref="K74:L74"/>
    <mergeCell ref="K75:L75"/>
    <mergeCell ref="K66:L66"/>
    <mergeCell ref="K65:L65"/>
    <mergeCell ref="H34:K34"/>
    <mergeCell ref="K68:L68"/>
    <mergeCell ref="D38:F38"/>
    <mergeCell ref="H38:K38"/>
    <mergeCell ref="G18:I18"/>
    <mergeCell ref="G19:I19"/>
    <mergeCell ref="G20:I20"/>
    <mergeCell ref="H27:K27"/>
    <mergeCell ref="H29:K29"/>
    <mergeCell ref="H36:K36"/>
    <mergeCell ref="K64:L64"/>
    <mergeCell ref="K67:L67"/>
    <mergeCell ref="H63:I63"/>
    <mergeCell ref="H64:I64"/>
    <mergeCell ref="K61:L61"/>
    <mergeCell ref="K47:L47"/>
    <mergeCell ref="H44:I44"/>
    <mergeCell ref="A12:B12"/>
    <mergeCell ref="A42:O42"/>
    <mergeCell ref="A15:O15"/>
    <mergeCell ref="D24:F24"/>
    <mergeCell ref="H13:I13"/>
    <mergeCell ref="H22:K22"/>
    <mergeCell ref="A14:O14"/>
    <mergeCell ref="A40:O40"/>
    <mergeCell ref="A41:O41"/>
    <mergeCell ref="H24:K24"/>
    <mergeCell ref="H31:K31"/>
    <mergeCell ref="D31:F31"/>
    <mergeCell ref="A16:O16"/>
    <mergeCell ref="H23:K23"/>
    <mergeCell ref="D29:F29"/>
    <mergeCell ref="D36:F36"/>
    <mergeCell ref="A1:O1"/>
    <mergeCell ref="A2:O2"/>
    <mergeCell ref="A3:O3"/>
    <mergeCell ref="A4:O4"/>
    <mergeCell ref="A5:F5"/>
    <mergeCell ref="N64:N65"/>
    <mergeCell ref="K79:L79"/>
    <mergeCell ref="H5:O5"/>
    <mergeCell ref="N45:N46"/>
    <mergeCell ref="K58:L58"/>
    <mergeCell ref="K59:L59"/>
    <mergeCell ref="K60:L60"/>
    <mergeCell ref="A48:O48"/>
    <mergeCell ref="H45:I45"/>
    <mergeCell ref="K45:L46"/>
    <mergeCell ref="K57:L57"/>
    <mergeCell ref="O44:O46"/>
    <mergeCell ref="K55:L55"/>
    <mergeCell ref="K56:L56"/>
    <mergeCell ref="H12:I12"/>
    <mergeCell ref="K13:O13"/>
    <mergeCell ref="C11:F11"/>
    <mergeCell ref="A9:B9"/>
    <mergeCell ref="C10:F10"/>
    <mergeCell ref="A85:F85"/>
    <mergeCell ref="H85:O85"/>
    <mergeCell ref="K49:L49"/>
    <mergeCell ref="K50:L50"/>
    <mergeCell ref="K51:L51"/>
    <mergeCell ref="K52:L52"/>
    <mergeCell ref="K53:L53"/>
    <mergeCell ref="K54:L54"/>
    <mergeCell ref="A84:F84"/>
    <mergeCell ref="H84:O84"/>
    <mergeCell ref="A82:O82"/>
    <mergeCell ref="A81:O81"/>
    <mergeCell ref="O63:O65"/>
    <mergeCell ref="A6:F6"/>
    <mergeCell ref="A10:B10"/>
    <mergeCell ref="A8:B8"/>
    <mergeCell ref="C12:F12"/>
    <mergeCell ref="H8:I8"/>
    <mergeCell ref="H9:I9"/>
    <mergeCell ref="H11:I11"/>
    <mergeCell ref="C8:F8"/>
    <mergeCell ref="C9:F9"/>
    <mergeCell ref="H6:O6"/>
    <mergeCell ref="K10:O10"/>
    <mergeCell ref="K8:O8"/>
    <mergeCell ref="K9:O9"/>
    <mergeCell ref="K11:O11"/>
    <mergeCell ref="K12:O12"/>
    <mergeCell ref="A7:D7"/>
  </mergeCells>
  <phoneticPr fontId="0" type="noConversion"/>
  <conditionalFormatting sqref="A48:A61">
    <cfRule type="expression" dxfId="2" priority="3">
      <formula>$A$48&lt;&gt;""</formula>
    </cfRule>
  </conditionalFormatting>
  <conditionalFormatting sqref="A67:A79">
    <cfRule type="expression" dxfId="1" priority="1">
      <formula>$A$48&lt;&gt;""</formula>
    </cfRule>
  </conditionalFormatting>
  <conditionalFormatting sqref="G20">
    <cfRule type="expression" dxfId="0" priority="4">
      <formula>$G$20=""</formula>
    </cfRule>
  </conditionalFormatting>
  <dataValidations count="2">
    <dataValidation type="list" allowBlank="1" showInputMessage="1" showErrorMessage="1" errorTitle="Incorrect Audit Year" error="Please select the audit year from a dropdowm list based on an audit year specified in the remittance audit notice." sqref="G20" xr:uid="{00000000-0002-0000-0100-000000000000}">
      <formula1>AuditYears</formula1>
    </dataValidation>
    <dataValidation allowBlank="1" showInputMessage="1" showErrorMessage="1" errorTitle="Incorrect Audit Year" error="Please select the audit year from a dropdowm list based on an audit year specified in the remittance audit notice." sqref="F21" xr:uid="{CCA34D06-063A-414C-9A02-625B31F10374}"/>
  </dataValidations>
  <printOptions horizontalCentered="1" verticalCentered="1"/>
  <pageMargins left="0" right="0" top="0.5" bottom="0.5" header="0.5" footer="0.5"/>
  <pageSetup scale="71"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F20"/>
  <sheetViews>
    <sheetView workbookViewId="0">
      <selection sqref="A1:C1"/>
    </sheetView>
  </sheetViews>
  <sheetFormatPr defaultRowHeight="12.75" x14ac:dyDescent="0.2"/>
  <cols>
    <col min="3" max="3" width="73.140625" customWidth="1"/>
  </cols>
  <sheetData>
    <row r="1" spans="1:6" ht="18" customHeight="1" x14ac:dyDescent="0.25">
      <c r="A1" s="114" t="s">
        <v>102</v>
      </c>
      <c r="B1" s="114"/>
      <c r="C1" s="98"/>
    </row>
    <row r="2" spans="1:6" ht="18" customHeight="1" x14ac:dyDescent="0.25">
      <c r="A2" s="115" t="s">
        <v>9</v>
      </c>
      <c r="B2" s="115"/>
      <c r="C2" s="116"/>
    </row>
    <row r="3" spans="1:6" ht="18" customHeight="1" x14ac:dyDescent="0.25">
      <c r="F3" s="12"/>
    </row>
    <row r="4" spans="1:6" ht="18" customHeight="1" x14ac:dyDescent="0.25">
      <c r="A4" s="117" t="s">
        <v>95</v>
      </c>
      <c r="B4" s="117"/>
      <c r="C4" s="116"/>
    </row>
    <row r="6" spans="1:6" x14ac:dyDescent="0.2">
      <c r="A6" s="9" t="s">
        <v>34</v>
      </c>
      <c r="B6" s="9" t="s">
        <v>55</v>
      </c>
      <c r="C6" s="9" t="s">
        <v>56</v>
      </c>
    </row>
    <row r="7" spans="1:6" ht="24.95" customHeight="1" x14ac:dyDescent="0.2">
      <c r="A7" s="15"/>
      <c r="B7" s="15"/>
      <c r="C7" s="14"/>
    </row>
    <row r="8" spans="1:6" ht="24.95" customHeight="1" x14ac:dyDescent="0.2">
      <c r="A8" s="15"/>
      <c r="B8" s="15"/>
      <c r="C8" s="14"/>
    </row>
    <row r="9" spans="1:6" ht="24.95" customHeight="1" x14ac:dyDescent="0.2">
      <c r="A9" s="15"/>
      <c r="B9" s="15"/>
      <c r="C9" s="14"/>
    </row>
    <row r="10" spans="1:6" ht="24.95" customHeight="1" x14ac:dyDescent="0.2">
      <c r="A10" s="15"/>
      <c r="B10" s="15"/>
      <c r="C10" s="14"/>
    </row>
    <row r="11" spans="1:6" ht="24.95" customHeight="1" x14ac:dyDescent="0.2">
      <c r="A11" s="15"/>
      <c r="B11" s="15"/>
      <c r="C11" s="14"/>
    </row>
    <row r="12" spans="1:6" ht="24.95" customHeight="1" x14ac:dyDescent="0.2">
      <c r="A12" s="15"/>
      <c r="B12" s="15"/>
      <c r="C12" s="14"/>
    </row>
    <row r="13" spans="1:6" ht="24.95" customHeight="1" x14ac:dyDescent="0.2">
      <c r="A13" s="15"/>
      <c r="B13" s="15"/>
      <c r="C13" s="14"/>
    </row>
    <row r="14" spans="1:6" ht="24.95" customHeight="1" x14ac:dyDescent="0.2">
      <c r="A14" s="15"/>
      <c r="B14" s="15"/>
      <c r="C14" s="14"/>
    </row>
    <row r="15" spans="1:6" ht="24.95" customHeight="1" x14ac:dyDescent="0.2">
      <c r="A15" s="15"/>
      <c r="B15" s="15"/>
      <c r="C15" s="14"/>
    </row>
    <row r="16" spans="1:6" ht="24.95" customHeight="1" x14ac:dyDescent="0.2">
      <c r="A16" s="15"/>
      <c r="B16" s="15"/>
      <c r="C16" s="14"/>
    </row>
    <row r="17" spans="1:3" ht="24.95" customHeight="1" x14ac:dyDescent="0.2">
      <c r="A17" s="15"/>
      <c r="B17" s="15"/>
      <c r="C17" s="14"/>
    </row>
    <row r="18" spans="1:3" ht="24.95" customHeight="1" x14ac:dyDescent="0.2">
      <c r="A18" s="15"/>
      <c r="B18" s="15"/>
      <c r="C18" s="14"/>
    </row>
    <row r="19" spans="1:3" ht="25.5" x14ac:dyDescent="0.2">
      <c r="B19" s="16" t="s">
        <v>57</v>
      </c>
      <c r="C19" s="17" t="s">
        <v>58</v>
      </c>
    </row>
    <row r="20" spans="1:3" x14ac:dyDescent="0.2">
      <c r="C20" s="17" t="s">
        <v>59</v>
      </c>
    </row>
  </sheetData>
  <mergeCells count="3">
    <mergeCell ref="A1:C1"/>
    <mergeCell ref="A2:C2"/>
    <mergeCell ref="A4:C4"/>
  </mergeCells>
  <phoneticPr fontId="0" type="noConversion"/>
  <pageMargins left="0.75" right="0.75" top="1" bottom="1" header="0.5" footer="0.5"/>
  <pageSetup scale="9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vt:lpstr>
      <vt:lpstr>Audit waiver request</vt:lpstr>
      <vt:lpstr>Variance Explanation</vt:lpstr>
      <vt:lpstr>AuditYears</vt:lpstr>
      <vt:lpstr>Instructions!Print_Area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2018-06-29T17:12:15Z</dcterms:created>
  <dcterms:modified xsi:type="dcterms:W3CDTF">2025-06-09T20:24:36Z</dcterms:modified>
</cp:coreProperties>
</file>