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X:\Broadband\Broadband Bridge\2024 NBBP\Program Materials\Post Award Materials\"/>
    </mc:Choice>
  </mc:AlternateContent>
  <xr:revisionPtr revIDLastSave="0" documentId="13_ncr:1_{5D271DBC-4C4A-4FF4-9B42-46337B8054E6}" xr6:coauthVersionLast="47" xr6:coauthVersionMax="47" xr10:uidLastSave="{00000000-0000-0000-0000-000000000000}"/>
  <bookViews>
    <workbookView xWindow="-120" yWindow="-120" windowWidth="29040" windowHeight="15840" xr2:uid="{C5394831-6B45-4DE7-8BD4-FE11B55BC131}"/>
  </bookViews>
  <sheets>
    <sheet name="Sheet1" sheetId="1" r:id="rId1"/>
  </sheets>
  <definedNames>
    <definedName name="_xlnm._FilterDatabase" localSheetId="0" hidden="1">Sheet1!$A$1:$L$30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39" i="1" l="1"/>
  <c r="B40" i="1" s="1"/>
  <c r="L30" i="1"/>
  <c r="L27" i="1"/>
  <c r="L26" i="1"/>
  <c r="L24" i="1"/>
  <c r="L23" i="1"/>
  <c r="L22" i="1"/>
  <c r="L8" i="1"/>
  <c r="L7" i="1"/>
  <c r="L12" i="1"/>
  <c r="L21" i="1"/>
  <c r="L11" i="1"/>
  <c r="L10" i="1"/>
  <c r="L9" i="1"/>
  <c r="L17" i="1"/>
  <c r="L13" i="1"/>
  <c r="L15" i="1"/>
  <c r="L6" i="1"/>
  <c r="L5" i="1"/>
  <c r="L3" i="1"/>
  <c r="L14" i="1"/>
  <c r="L4" i="1"/>
  <c r="L19" i="1"/>
</calcChain>
</file>

<file path=xl/sharedStrings.xml><?xml version="1.0" encoding="utf-8"?>
<sst xmlns="http://schemas.openxmlformats.org/spreadsheetml/2006/main" count="107" uniqueCount="62">
  <si>
    <t>Applicant</t>
  </si>
  <si>
    <t>Grant Request</t>
  </si>
  <si>
    <t>Unserved</t>
  </si>
  <si>
    <t>Underserved</t>
  </si>
  <si>
    <t>Approved</t>
  </si>
  <si>
    <t>Withdrawn</t>
  </si>
  <si>
    <t>Incomplete</t>
  </si>
  <si>
    <t>Glenwood Telecommunications, Inc.</t>
  </si>
  <si>
    <t>Pinpoint Communications, Inc.</t>
  </si>
  <si>
    <t>Qwest Corporation d/b/a CenturyLink QC</t>
  </si>
  <si>
    <t>Project Name</t>
  </si>
  <si>
    <t>Final Rank</t>
  </si>
  <si>
    <t>Total grant funding</t>
  </si>
  <si>
    <t>Total Cost of Project</t>
  </si>
  <si>
    <t>Total</t>
  </si>
  <si>
    <t>Prioritization Tier</t>
  </si>
  <si>
    <t>Final Score</t>
  </si>
  <si>
    <t>Final project determination</t>
  </si>
  <si>
    <t>Location Counts for Approved Projects</t>
  </si>
  <si>
    <t>Award Summary</t>
  </si>
  <si>
    <t>Total amount of grant funding available</t>
  </si>
  <si>
    <t>Total number of applications received</t>
  </si>
  <si>
    <t>Total number of applicants</t>
  </si>
  <si>
    <t>Total number of applications approved</t>
  </si>
  <si>
    <t>Total unserved in awards</t>
  </si>
  <si>
    <t>Total underserved in awards</t>
  </si>
  <si>
    <t>Total amount of grant funding approved</t>
  </si>
  <si>
    <t>Total amount of grant funding remaining</t>
  </si>
  <si>
    <t>York County 2</t>
  </si>
  <si>
    <t>Fillmore County 3</t>
  </si>
  <si>
    <t>Beaver City 1</t>
  </si>
  <si>
    <t>Beaver City 3</t>
  </si>
  <si>
    <t>Gothenburg 1</t>
  </si>
  <si>
    <t>Gothenburg 2</t>
  </si>
  <si>
    <t>Gothenburg 3</t>
  </si>
  <si>
    <t>North Platte Southeast</t>
  </si>
  <si>
    <t>North Syracuse</t>
  </si>
  <si>
    <t>South Stamford-Orleans</t>
  </si>
  <si>
    <t>Glenvil Spur</t>
  </si>
  <si>
    <t>Mobius Communications</t>
  </si>
  <si>
    <t>24_MOBIUS_BBC</t>
  </si>
  <si>
    <t>24_MOBIUS_DAWES</t>
  </si>
  <si>
    <t>Valley Waterloo</t>
  </si>
  <si>
    <t>Strang</t>
  </si>
  <si>
    <t>ALLO Communications LLC</t>
  </si>
  <si>
    <t>112th and Holdrege</t>
  </si>
  <si>
    <t>Not funded</t>
  </si>
  <si>
    <t>Fremont to Schuyler</t>
  </si>
  <si>
    <t>Gretna to Mead Rural</t>
  </si>
  <si>
    <t>North Conestoga Lake</t>
  </si>
  <si>
    <t>North of North Platte</t>
  </si>
  <si>
    <t xml:space="preserve">Northwest Kearney </t>
  </si>
  <si>
    <t>Northwest Lake Maloney</t>
  </si>
  <si>
    <t>Southeast Gering</t>
  </si>
  <si>
    <t xml:space="preserve">West Lake Maloney </t>
  </si>
  <si>
    <t>West Scottsbluff</t>
  </si>
  <si>
    <t>ATC Communications</t>
  </si>
  <si>
    <t>Canyon Lakes</t>
  </si>
  <si>
    <t>Inventive Wireless of Nebraska, LLC dba Vistabeam</t>
  </si>
  <si>
    <t>Vistabeam_SiouxCounty_NBBP</t>
  </si>
  <si>
    <t>NA</t>
  </si>
  <si>
    <t>Not Accepted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</si>
</sst>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(&quot;$&quot;* #,##0.00_);_(&quot;$&quot;* \(#,##0.00\);_(&quot;$&quot;* &quot;-&quot;??_);_(@_)"/>
  </numFmts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8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4">
    <xf numFmtId="0" fontId="0" fillId="0" borderId="0" xfId="0"/>
    <xf numFmtId="0" fontId="0" fillId="0" borderId="0" xfId="0" applyAlignment="1">
      <alignment horizontal="center"/>
    </xf>
    <xf numFmtId="0" fontId="0" fillId="0" borderId="1" xfId="0" applyBorder="1"/>
    <xf numFmtId="0" fontId="2" fillId="2" borderId="1" xfId="0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44" fontId="0" fillId="0" borderId="1" xfId="1" applyFont="1" applyBorder="1"/>
    <xf numFmtId="44" fontId="0" fillId="0" borderId="0" xfId="1" applyFont="1"/>
    <xf numFmtId="44" fontId="0" fillId="0" borderId="1" xfId="0" applyNumberFormat="1" applyBorder="1"/>
    <xf numFmtId="44" fontId="2" fillId="0" borderId="1" xfId="1" applyFont="1" applyBorder="1"/>
    <xf numFmtId="44" fontId="0" fillId="0" borderId="1" xfId="1" applyFont="1" applyBorder="1" applyAlignment="1">
      <alignment horizontal="right"/>
    </xf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44" fontId="2" fillId="2" borderId="1" xfId="1" applyFont="1" applyFill="1" applyBorder="1" applyAlignment="1">
      <alignment horizontal="center"/>
    </xf>
    <xf numFmtId="44" fontId="0" fillId="3" borderId="0" xfId="0" applyNumberFormat="1" applyFill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Theme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77B21E2-FC24-4B79-BF1C-B9BA81D9ECF1}">
  <sheetPr>
    <pageSetUpPr fitToPage="1"/>
  </sheetPr>
  <dimension ref="A1:L40"/>
  <sheetViews>
    <sheetView tabSelected="1" topLeftCell="D7" workbookViewId="0">
      <selection activeCell="K34" sqref="K34"/>
    </sheetView>
  </sheetViews>
  <sheetFormatPr defaultRowHeight="15" x14ac:dyDescent="0.25"/>
  <cols>
    <col min="1" max="1" width="57.28515625" bestFit="1" customWidth="1"/>
    <col min="2" max="2" width="46.7109375" bestFit="1" customWidth="1"/>
    <col min="3" max="3" width="24.28515625" style="6" bestFit="1" customWidth="1"/>
    <col min="4" max="4" width="19.28515625" style="6" bestFit="1" customWidth="1"/>
    <col min="5" max="7" width="12.28515625" style="1" customWidth="1"/>
    <col min="8" max="8" width="14.28515625" style="1" customWidth="1"/>
    <col min="9" max="9" width="14.7109375" style="1" bestFit="1" customWidth="1"/>
    <col min="10" max="10" width="14.140625" style="1" bestFit="1" customWidth="1"/>
    <col min="11" max="11" width="23.42578125" customWidth="1"/>
    <col min="12" max="12" width="21.85546875" bestFit="1" customWidth="1"/>
  </cols>
  <sheetData>
    <row r="1" spans="1:12" x14ac:dyDescent="0.25">
      <c r="A1" s="10" t="s">
        <v>0</v>
      </c>
      <c r="B1" s="10" t="s">
        <v>10</v>
      </c>
      <c r="C1" s="12" t="s">
        <v>13</v>
      </c>
      <c r="D1" s="12" t="s">
        <v>1</v>
      </c>
      <c r="E1" s="10" t="s">
        <v>18</v>
      </c>
      <c r="F1" s="10"/>
      <c r="G1" s="10"/>
      <c r="H1" s="11" t="s">
        <v>15</v>
      </c>
      <c r="I1" s="10" t="s">
        <v>16</v>
      </c>
      <c r="J1" s="10" t="s">
        <v>11</v>
      </c>
      <c r="K1" s="11" t="s">
        <v>17</v>
      </c>
      <c r="L1" s="10" t="s">
        <v>12</v>
      </c>
    </row>
    <row r="2" spans="1:12" x14ac:dyDescent="0.25">
      <c r="A2" s="10"/>
      <c r="B2" s="10"/>
      <c r="C2" s="12"/>
      <c r="D2" s="12"/>
      <c r="E2" s="3" t="s">
        <v>2</v>
      </c>
      <c r="F2" s="3" t="s">
        <v>3</v>
      </c>
      <c r="G2" s="3" t="s">
        <v>14</v>
      </c>
      <c r="H2" s="11"/>
      <c r="I2" s="10"/>
      <c r="J2" s="10"/>
      <c r="K2" s="11"/>
      <c r="L2" s="10"/>
    </row>
    <row r="3" spans="1:12" x14ac:dyDescent="0.25">
      <c r="A3" s="2" t="s">
        <v>7</v>
      </c>
      <c r="B3" s="2" t="s">
        <v>28</v>
      </c>
      <c r="C3" s="5">
        <v>1402802.83</v>
      </c>
      <c r="D3" s="5">
        <v>981961.98</v>
      </c>
      <c r="E3" s="4">
        <v>53</v>
      </c>
      <c r="F3" s="4">
        <v>0</v>
      </c>
      <c r="G3" s="4">
        <v>53</v>
      </c>
      <c r="H3" s="4">
        <v>1</v>
      </c>
      <c r="I3" s="4">
        <v>100</v>
      </c>
      <c r="J3" s="4">
        <v>1</v>
      </c>
      <c r="K3" s="2" t="s">
        <v>4</v>
      </c>
      <c r="L3" s="7">
        <f t="shared" ref="L3:L27" si="0">D3</f>
        <v>981961.98</v>
      </c>
    </row>
    <row r="4" spans="1:12" x14ac:dyDescent="0.25">
      <c r="A4" s="2" t="s">
        <v>7</v>
      </c>
      <c r="B4" s="2" t="s">
        <v>29</v>
      </c>
      <c r="C4" s="5">
        <v>2112260.87</v>
      </c>
      <c r="D4" s="5">
        <v>1584195.65</v>
      </c>
      <c r="E4" s="4">
        <v>88</v>
      </c>
      <c r="F4" s="4">
        <v>0</v>
      </c>
      <c r="G4" s="4">
        <v>88</v>
      </c>
      <c r="H4" s="4">
        <v>1</v>
      </c>
      <c r="I4" s="4">
        <v>95</v>
      </c>
      <c r="J4" s="4">
        <v>2</v>
      </c>
      <c r="K4" s="2" t="s">
        <v>4</v>
      </c>
      <c r="L4" s="7">
        <f t="shared" si="0"/>
        <v>1584195.65</v>
      </c>
    </row>
    <row r="5" spans="1:12" x14ac:dyDescent="0.25">
      <c r="A5" s="2" t="s">
        <v>8</v>
      </c>
      <c r="B5" s="2" t="s">
        <v>30</v>
      </c>
      <c r="C5" s="5">
        <v>400000</v>
      </c>
      <c r="D5" s="5">
        <v>300000</v>
      </c>
      <c r="E5" s="4">
        <v>7</v>
      </c>
      <c r="F5" s="4">
        <v>0</v>
      </c>
      <c r="G5" s="4">
        <v>7</v>
      </c>
      <c r="H5" s="4">
        <v>1</v>
      </c>
      <c r="I5" s="4">
        <v>95</v>
      </c>
      <c r="J5" s="4">
        <v>3</v>
      </c>
      <c r="K5" s="2" t="s">
        <v>4</v>
      </c>
      <c r="L5" s="7">
        <f t="shared" si="0"/>
        <v>300000</v>
      </c>
    </row>
    <row r="6" spans="1:12" x14ac:dyDescent="0.25">
      <c r="A6" s="2" t="s">
        <v>8</v>
      </c>
      <c r="B6" s="2" t="s">
        <v>31</v>
      </c>
      <c r="C6" s="5">
        <v>1969025</v>
      </c>
      <c r="D6" s="5">
        <v>1476768.75</v>
      </c>
      <c r="E6" s="4">
        <v>31</v>
      </c>
      <c r="F6" s="4">
        <v>0</v>
      </c>
      <c r="G6" s="4">
        <v>31</v>
      </c>
      <c r="H6" s="4">
        <v>1</v>
      </c>
      <c r="I6" s="4">
        <v>95</v>
      </c>
      <c r="J6" s="4">
        <v>4</v>
      </c>
      <c r="K6" s="2" t="s">
        <v>4</v>
      </c>
      <c r="L6" s="7">
        <f t="shared" si="0"/>
        <v>1476768.75</v>
      </c>
    </row>
    <row r="7" spans="1:12" x14ac:dyDescent="0.25">
      <c r="A7" s="2" t="s">
        <v>8</v>
      </c>
      <c r="B7" s="2" t="s">
        <v>32</v>
      </c>
      <c r="C7" s="5">
        <v>1008206</v>
      </c>
      <c r="D7" s="5">
        <v>756154.5</v>
      </c>
      <c r="E7" s="4">
        <v>26</v>
      </c>
      <c r="F7" s="4">
        <v>0</v>
      </c>
      <c r="G7" s="4">
        <v>26</v>
      </c>
      <c r="H7" s="4">
        <v>1</v>
      </c>
      <c r="I7" s="4">
        <v>95</v>
      </c>
      <c r="J7" s="4">
        <v>5</v>
      </c>
      <c r="K7" s="2" t="s">
        <v>4</v>
      </c>
      <c r="L7" s="7">
        <f t="shared" si="0"/>
        <v>756154.5</v>
      </c>
    </row>
    <row r="8" spans="1:12" x14ac:dyDescent="0.25">
      <c r="A8" s="2" t="s">
        <v>8</v>
      </c>
      <c r="B8" s="2" t="s">
        <v>33</v>
      </c>
      <c r="C8" s="5">
        <v>1185258</v>
      </c>
      <c r="D8" s="5">
        <v>888943.5</v>
      </c>
      <c r="E8" s="4">
        <v>32</v>
      </c>
      <c r="F8" s="4">
        <v>0</v>
      </c>
      <c r="G8" s="4">
        <v>32</v>
      </c>
      <c r="H8" s="4">
        <v>1</v>
      </c>
      <c r="I8" s="4">
        <v>95</v>
      </c>
      <c r="J8" s="4">
        <v>6</v>
      </c>
      <c r="K8" s="2" t="s">
        <v>4</v>
      </c>
      <c r="L8" s="7">
        <f t="shared" si="0"/>
        <v>888943.5</v>
      </c>
    </row>
    <row r="9" spans="1:12" x14ac:dyDescent="0.25">
      <c r="A9" s="2" t="s">
        <v>8</v>
      </c>
      <c r="B9" s="2" t="s">
        <v>34</v>
      </c>
      <c r="C9" s="5">
        <v>4600000</v>
      </c>
      <c r="D9" s="5">
        <v>3450000</v>
      </c>
      <c r="E9" s="4">
        <v>87</v>
      </c>
      <c r="F9" s="4">
        <v>0</v>
      </c>
      <c r="G9" s="4">
        <v>87</v>
      </c>
      <c r="H9" s="4">
        <v>1</v>
      </c>
      <c r="I9" s="4">
        <v>95</v>
      </c>
      <c r="J9" s="4">
        <v>7</v>
      </c>
      <c r="K9" s="2" t="s">
        <v>4</v>
      </c>
      <c r="L9" s="7">
        <f t="shared" si="0"/>
        <v>3450000</v>
      </c>
    </row>
    <row r="10" spans="1:12" x14ac:dyDescent="0.25">
      <c r="A10" s="2" t="s">
        <v>8</v>
      </c>
      <c r="B10" s="2" t="s">
        <v>35</v>
      </c>
      <c r="C10" s="5">
        <v>3500000</v>
      </c>
      <c r="D10" s="5">
        <v>2625000</v>
      </c>
      <c r="E10" s="4">
        <v>97</v>
      </c>
      <c r="F10" s="4">
        <v>0</v>
      </c>
      <c r="G10" s="4">
        <v>97</v>
      </c>
      <c r="H10" s="4">
        <v>1</v>
      </c>
      <c r="I10" s="4">
        <v>95</v>
      </c>
      <c r="J10" s="4">
        <v>8</v>
      </c>
      <c r="K10" s="2" t="s">
        <v>4</v>
      </c>
      <c r="L10" s="7">
        <f t="shared" si="0"/>
        <v>2625000</v>
      </c>
    </row>
    <row r="11" spans="1:12" x14ac:dyDescent="0.25">
      <c r="A11" s="2" t="s">
        <v>8</v>
      </c>
      <c r="B11" s="2" t="s">
        <v>36</v>
      </c>
      <c r="C11" s="5">
        <v>2913715</v>
      </c>
      <c r="D11" s="5">
        <v>2185286.25</v>
      </c>
      <c r="E11" s="4">
        <v>85</v>
      </c>
      <c r="F11" s="4">
        <v>0</v>
      </c>
      <c r="G11" s="4">
        <v>85</v>
      </c>
      <c r="H11" s="4">
        <v>1</v>
      </c>
      <c r="I11" s="4">
        <v>95</v>
      </c>
      <c r="J11" s="4">
        <v>9</v>
      </c>
      <c r="K11" s="2" t="s">
        <v>4</v>
      </c>
      <c r="L11" s="7">
        <f t="shared" si="0"/>
        <v>2185286.25</v>
      </c>
    </row>
    <row r="12" spans="1:12" x14ac:dyDescent="0.25">
      <c r="A12" s="2" t="s">
        <v>8</v>
      </c>
      <c r="B12" s="2" t="s">
        <v>37</v>
      </c>
      <c r="C12" s="5">
        <v>1700000</v>
      </c>
      <c r="D12" s="5">
        <v>1275000</v>
      </c>
      <c r="E12" s="4">
        <v>22</v>
      </c>
      <c r="F12" s="4">
        <v>0</v>
      </c>
      <c r="G12" s="4">
        <v>22</v>
      </c>
      <c r="H12" s="4">
        <v>1</v>
      </c>
      <c r="I12" s="4">
        <v>95</v>
      </c>
      <c r="J12" s="4">
        <v>10</v>
      </c>
      <c r="K12" s="2" t="s">
        <v>4</v>
      </c>
      <c r="L12" s="7">
        <f t="shared" si="0"/>
        <v>1275000</v>
      </c>
    </row>
    <row r="13" spans="1:12" x14ac:dyDescent="0.25">
      <c r="A13" s="2" t="s">
        <v>7</v>
      </c>
      <c r="B13" s="2" t="s">
        <v>38</v>
      </c>
      <c r="C13" s="5">
        <v>361603.93</v>
      </c>
      <c r="D13" s="5">
        <v>271202.95</v>
      </c>
      <c r="E13" s="4">
        <v>12</v>
      </c>
      <c r="F13" s="4">
        <v>0</v>
      </c>
      <c r="G13" s="4">
        <v>12</v>
      </c>
      <c r="H13" s="4">
        <v>1</v>
      </c>
      <c r="I13" s="4">
        <v>90</v>
      </c>
      <c r="J13" s="4">
        <v>11</v>
      </c>
      <c r="K13" s="2" t="s">
        <v>4</v>
      </c>
      <c r="L13" s="7">
        <f t="shared" si="0"/>
        <v>271202.95</v>
      </c>
    </row>
    <row r="14" spans="1:12" x14ac:dyDescent="0.25">
      <c r="A14" s="2" t="s">
        <v>39</v>
      </c>
      <c r="B14" s="2" t="s">
        <v>40</v>
      </c>
      <c r="C14" s="5">
        <v>1351548.18</v>
      </c>
      <c r="D14" s="5">
        <v>1013658.89</v>
      </c>
      <c r="E14" s="4">
        <v>23</v>
      </c>
      <c r="F14" s="4">
        <v>0</v>
      </c>
      <c r="G14" s="4">
        <v>23</v>
      </c>
      <c r="H14" s="4">
        <v>1</v>
      </c>
      <c r="I14" s="4">
        <v>85</v>
      </c>
      <c r="J14" s="4">
        <v>12</v>
      </c>
      <c r="K14" s="2" t="s">
        <v>4</v>
      </c>
      <c r="L14" s="7">
        <f t="shared" si="0"/>
        <v>1013658.89</v>
      </c>
    </row>
    <row r="15" spans="1:12" x14ac:dyDescent="0.25">
      <c r="A15" s="2" t="s">
        <v>39</v>
      </c>
      <c r="B15" s="2" t="s">
        <v>41</v>
      </c>
      <c r="C15" s="5">
        <v>1074546.1000000001</v>
      </c>
      <c r="D15" s="5">
        <v>805909.58</v>
      </c>
      <c r="E15" s="4">
        <v>28</v>
      </c>
      <c r="F15" s="4">
        <v>0</v>
      </c>
      <c r="G15" s="4">
        <v>28</v>
      </c>
      <c r="H15" s="4">
        <v>1</v>
      </c>
      <c r="I15" s="4">
        <v>85</v>
      </c>
      <c r="J15" s="4">
        <v>13</v>
      </c>
      <c r="K15" s="2" t="s">
        <v>4</v>
      </c>
      <c r="L15" s="7">
        <f t="shared" si="0"/>
        <v>805909.58</v>
      </c>
    </row>
    <row r="16" spans="1:12" x14ac:dyDescent="0.25">
      <c r="A16" s="2" t="s">
        <v>9</v>
      </c>
      <c r="B16" s="2" t="s">
        <v>42</v>
      </c>
      <c r="C16" s="5">
        <v>270250</v>
      </c>
      <c r="D16" s="5">
        <v>135125</v>
      </c>
      <c r="E16" s="4">
        <v>6</v>
      </c>
      <c r="F16" s="4">
        <v>68</v>
      </c>
      <c r="G16" s="4">
        <v>74</v>
      </c>
      <c r="H16" s="4">
        <v>3</v>
      </c>
      <c r="I16" s="4">
        <v>83</v>
      </c>
      <c r="J16" s="4">
        <v>14</v>
      </c>
      <c r="K16" s="2" t="s">
        <v>61</v>
      </c>
      <c r="L16" s="7"/>
    </row>
    <row r="17" spans="1:12" x14ac:dyDescent="0.25">
      <c r="A17" s="2" t="s">
        <v>7</v>
      </c>
      <c r="B17" s="2" t="s">
        <v>43</v>
      </c>
      <c r="C17" s="5">
        <v>136705.34</v>
      </c>
      <c r="D17" s="5">
        <v>68352.67</v>
      </c>
      <c r="E17" s="4">
        <v>23</v>
      </c>
      <c r="F17" s="4">
        <v>1</v>
      </c>
      <c r="G17" s="4">
        <v>24</v>
      </c>
      <c r="H17" s="4">
        <v>3</v>
      </c>
      <c r="I17" s="4">
        <v>70</v>
      </c>
      <c r="J17" s="4">
        <v>15</v>
      </c>
      <c r="K17" s="2" t="s">
        <v>4</v>
      </c>
      <c r="L17" s="5">
        <f t="shared" si="0"/>
        <v>68352.67</v>
      </c>
    </row>
    <row r="18" spans="1:12" x14ac:dyDescent="0.25">
      <c r="A18" s="2" t="s">
        <v>44</v>
      </c>
      <c r="B18" s="2" t="s">
        <v>45</v>
      </c>
      <c r="C18" s="5">
        <v>230777.41</v>
      </c>
      <c r="D18" s="5">
        <v>173083.06</v>
      </c>
      <c r="E18" s="4">
        <v>4</v>
      </c>
      <c r="F18" s="4">
        <v>14</v>
      </c>
      <c r="G18" s="4">
        <v>18</v>
      </c>
      <c r="H18" s="4">
        <v>3</v>
      </c>
      <c r="I18" s="4">
        <v>63</v>
      </c>
      <c r="J18" s="4">
        <v>16</v>
      </c>
      <c r="K18" s="2" t="s">
        <v>46</v>
      </c>
      <c r="L18" s="5">
        <v>0</v>
      </c>
    </row>
    <row r="19" spans="1:12" x14ac:dyDescent="0.25">
      <c r="A19" s="2" t="s">
        <v>44</v>
      </c>
      <c r="B19" s="2" t="s">
        <v>47</v>
      </c>
      <c r="C19" s="5">
        <v>993393.99</v>
      </c>
      <c r="D19" s="5">
        <v>496697</v>
      </c>
      <c r="E19" s="4">
        <v>65</v>
      </c>
      <c r="F19" s="4">
        <v>16</v>
      </c>
      <c r="G19" s="4">
        <v>81</v>
      </c>
      <c r="H19" s="4">
        <v>3</v>
      </c>
      <c r="I19" s="4">
        <v>63</v>
      </c>
      <c r="J19" s="4">
        <v>17</v>
      </c>
      <c r="K19" s="2" t="s">
        <v>4</v>
      </c>
      <c r="L19" s="5">
        <f t="shared" si="0"/>
        <v>496697</v>
      </c>
    </row>
    <row r="20" spans="1:12" x14ac:dyDescent="0.25">
      <c r="A20" s="2" t="s">
        <v>44</v>
      </c>
      <c r="B20" s="2" t="s">
        <v>48</v>
      </c>
      <c r="C20" s="5">
        <v>2682049.83</v>
      </c>
      <c r="D20" s="5">
        <v>2011537.37</v>
      </c>
      <c r="E20" s="4">
        <v>75</v>
      </c>
      <c r="F20" s="4">
        <v>107</v>
      </c>
      <c r="G20" s="4">
        <v>182</v>
      </c>
      <c r="H20" s="4">
        <v>3</v>
      </c>
      <c r="I20" s="4">
        <v>63</v>
      </c>
      <c r="J20" s="4">
        <v>18</v>
      </c>
      <c r="K20" s="2" t="s">
        <v>46</v>
      </c>
      <c r="L20" s="5">
        <v>0</v>
      </c>
    </row>
    <row r="21" spans="1:12" x14ac:dyDescent="0.25">
      <c r="A21" s="2" t="s">
        <v>44</v>
      </c>
      <c r="B21" s="2" t="s">
        <v>49</v>
      </c>
      <c r="C21" s="5">
        <v>452376.26</v>
      </c>
      <c r="D21" s="5">
        <v>339282.2</v>
      </c>
      <c r="E21" s="4">
        <v>26</v>
      </c>
      <c r="F21" s="4">
        <v>13</v>
      </c>
      <c r="G21" s="4">
        <v>39</v>
      </c>
      <c r="H21" s="4">
        <v>3</v>
      </c>
      <c r="I21" s="4">
        <v>63</v>
      </c>
      <c r="J21" s="4">
        <v>19</v>
      </c>
      <c r="K21" s="2" t="s">
        <v>4</v>
      </c>
      <c r="L21" s="5">
        <f t="shared" si="0"/>
        <v>339282.2</v>
      </c>
    </row>
    <row r="22" spans="1:12" x14ac:dyDescent="0.25">
      <c r="A22" s="2" t="s">
        <v>44</v>
      </c>
      <c r="B22" s="2" t="s">
        <v>50</v>
      </c>
      <c r="C22" s="5">
        <v>806299.48</v>
      </c>
      <c r="D22" s="5">
        <v>604724.61</v>
      </c>
      <c r="E22" s="4">
        <v>3</v>
      </c>
      <c r="F22" s="4">
        <v>63</v>
      </c>
      <c r="G22" s="4">
        <v>66</v>
      </c>
      <c r="H22" s="4">
        <v>3</v>
      </c>
      <c r="I22" s="4">
        <v>63</v>
      </c>
      <c r="J22" s="4">
        <v>20</v>
      </c>
      <c r="K22" s="2" t="s">
        <v>4</v>
      </c>
      <c r="L22" s="5">
        <f t="shared" si="0"/>
        <v>604724.61</v>
      </c>
    </row>
    <row r="23" spans="1:12" x14ac:dyDescent="0.25">
      <c r="A23" s="2" t="s">
        <v>44</v>
      </c>
      <c r="B23" s="2" t="s">
        <v>51</v>
      </c>
      <c r="C23" s="5">
        <v>256655.78</v>
      </c>
      <c r="D23" s="5">
        <v>128327.89</v>
      </c>
      <c r="E23" s="4">
        <v>107</v>
      </c>
      <c r="F23" s="4">
        <v>11</v>
      </c>
      <c r="G23" s="4">
        <v>118</v>
      </c>
      <c r="H23" s="4">
        <v>3</v>
      </c>
      <c r="I23" s="4">
        <v>63</v>
      </c>
      <c r="J23" s="4">
        <v>21</v>
      </c>
      <c r="K23" s="2" t="s">
        <v>4</v>
      </c>
      <c r="L23" s="5">
        <f t="shared" si="0"/>
        <v>128327.89</v>
      </c>
    </row>
    <row r="24" spans="1:12" x14ac:dyDescent="0.25">
      <c r="A24" s="2" t="s">
        <v>44</v>
      </c>
      <c r="B24" s="2" t="s">
        <v>52</v>
      </c>
      <c r="C24" s="5">
        <v>210865.48</v>
      </c>
      <c r="D24" s="5">
        <v>158149.10999999999</v>
      </c>
      <c r="E24" s="4">
        <v>0</v>
      </c>
      <c r="F24" s="4">
        <v>15</v>
      </c>
      <c r="G24" s="4">
        <v>15</v>
      </c>
      <c r="H24" s="4">
        <v>3</v>
      </c>
      <c r="I24" s="4">
        <v>63</v>
      </c>
      <c r="J24" s="4">
        <v>22</v>
      </c>
      <c r="K24" s="2" t="s">
        <v>4</v>
      </c>
      <c r="L24" s="5">
        <f t="shared" si="0"/>
        <v>158149.10999999999</v>
      </c>
    </row>
    <row r="25" spans="1:12" x14ac:dyDescent="0.25">
      <c r="A25" s="2" t="s">
        <v>44</v>
      </c>
      <c r="B25" s="2" t="s">
        <v>53</v>
      </c>
      <c r="C25" s="5">
        <v>587644.89</v>
      </c>
      <c r="D25" s="5">
        <v>440733.67</v>
      </c>
      <c r="E25" s="4">
        <v>0</v>
      </c>
      <c r="F25" s="4">
        <v>47</v>
      </c>
      <c r="G25" s="4">
        <v>47</v>
      </c>
      <c r="H25" s="4">
        <v>3</v>
      </c>
      <c r="I25" s="4">
        <v>63</v>
      </c>
      <c r="J25" s="4">
        <v>23</v>
      </c>
      <c r="K25" s="2" t="s">
        <v>46</v>
      </c>
      <c r="L25" s="5">
        <v>0</v>
      </c>
    </row>
    <row r="26" spans="1:12" x14ac:dyDescent="0.25">
      <c r="A26" s="2" t="s">
        <v>44</v>
      </c>
      <c r="B26" s="2" t="s">
        <v>54</v>
      </c>
      <c r="C26" s="5">
        <v>781856.89</v>
      </c>
      <c r="D26" s="5">
        <v>586392.67000000004</v>
      </c>
      <c r="E26" s="4">
        <v>5</v>
      </c>
      <c r="F26" s="4">
        <v>17</v>
      </c>
      <c r="G26" s="4">
        <v>22</v>
      </c>
      <c r="H26" s="4">
        <v>3</v>
      </c>
      <c r="I26" s="4">
        <v>63</v>
      </c>
      <c r="J26" s="4">
        <v>24</v>
      </c>
      <c r="K26" s="2" t="s">
        <v>4</v>
      </c>
      <c r="L26" s="5">
        <f t="shared" si="0"/>
        <v>586392.67000000004</v>
      </c>
    </row>
    <row r="27" spans="1:12" x14ac:dyDescent="0.25">
      <c r="A27" s="2" t="s">
        <v>44</v>
      </c>
      <c r="B27" s="2" t="s">
        <v>55</v>
      </c>
      <c r="C27" s="5">
        <v>279182.71000000002</v>
      </c>
      <c r="D27" s="5">
        <v>139591.35</v>
      </c>
      <c r="E27" s="4">
        <v>0</v>
      </c>
      <c r="F27" s="4">
        <v>20</v>
      </c>
      <c r="G27" s="4">
        <v>20</v>
      </c>
      <c r="H27" s="4">
        <v>3</v>
      </c>
      <c r="I27" s="4">
        <v>63</v>
      </c>
      <c r="J27" s="4">
        <v>25</v>
      </c>
      <c r="K27" s="2" t="s">
        <v>4</v>
      </c>
      <c r="L27" s="5">
        <f t="shared" si="0"/>
        <v>139591.35</v>
      </c>
    </row>
    <row r="28" spans="1:12" x14ac:dyDescent="0.25">
      <c r="A28" s="2" t="s">
        <v>56</v>
      </c>
      <c r="B28" s="2" t="s">
        <v>57</v>
      </c>
      <c r="C28" s="5">
        <v>709800</v>
      </c>
      <c r="D28" s="5">
        <v>532350</v>
      </c>
      <c r="E28" s="4">
        <v>7</v>
      </c>
      <c r="F28" s="4">
        <v>289</v>
      </c>
      <c r="G28" s="4">
        <v>296</v>
      </c>
      <c r="H28" s="4">
        <v>3</v>
      </c>
      <c r="I28" s="4">
        <v>0</v>
      </c>
      <c r="J28" s="4">
        <v>26</v>
      </c>
      <c r="K28" s="2" t="s">
        <v>5</v>
      </c>
      <c r="L28" s="5">
        <v>0</v>
      </c>
    </row>
    <row r="29" spans="1:12" x14ac:dyDescent="0.25">
      <c r="A29" s="2" t="s">
        <v>58</v>
      </c>
      <c r="B29" s="2" t="s">
        <v>59</v>
      </c>
      <c r="C29" s="5">
        <v>5864141</v>
      </c>
      <c r="D29" s="5">
        <v>4398106</v>
      </c>
      <c r="E29" s="4" t="s">
        <v>60</v>
      </c>
      <c r="F29" s="4" t="s">
        <v>60</v>
      </c>
      <c r="G29" s="4" t="s">
        <v>60</v>
      </c>
      <c r="H29" s="4" t="s">
        <v>60</v>
      </c>
      <c r="I29" s="4">
        <v>0</v>
      </c>
      <c r="J29" s="4">
        <v>27</v>
      </c>
      <c r="K29" s="2" t="s">
        <v>6</v>
      </c>
      <c r="L29" s="5">
        <v>0</v>
      </c>
    </row>
    <row r="30" spans="1:12" x14ac:dyDescent="0.25">
      <c r="L30" s="13">
        <f>SUM(L3:L29)</f>
        <v>20135599.550000001</v>
      </c>
    </row>
    <row r="32" spans="1:12" x14ac:dyDescent="0.25">
      <c r="A32" s="3" t="s">
        <v>19</v>
      </c>
      <c r="B32" s="3"/>
    </row>
    <row r="33" spans="1:2" x14ac:dyDescent="0.25">
      <c r="A33" s="2" t="s">
        <v>20</v>
      </c>
      <c r="B33" s="9">
        <v>20882553</v>
      </c>
    </row>
    <row r="34" spans="1:2" x14ac:dyDescent="0.25">
      <c r="A34" s="2" t="s">
        <v>21</v>
      </c>
      <c r="B34" s="2">
        <v>27</v>
      </c>
    </row>
    <row r="35" spans="1:2" x14ac:dyDescent="0.25">
      <c r="A35" s="2" t="s">
        <v>22</v>
      </c>
      <c r="B35" s="2">
        <v>7</v>
      </c>
    </row>
    <row r="36" spans="1:2" x14ac:dyDescent="0.25">
      <c r="A36" s="2" t="s">
        <v>23</v>
      </c>
      <c r="B36" s="2">
        <v>21</v>
      </c>
    </row>
    <row r="37" spans="1:2" x14ac:dyDescent="0.25">
      <c r="A37" s="2" t="s">
        <v>24</v>
      </c>
      <c r="B37" s="2">
        <v>758</v>
      </c>
    </row>
    <row r="38" spans="1:2" x14ac:dyDescent="0.25">
      <c r="A38" s="2" t="s">
        <v>25</v>
      </c>
      <c r="B38" s="2">
        <v>218</v>
      </c>
    </row>
    <row r="39" spans="1:2" x14ac:dyDescent="0.25">
      <c r="A39" s="2" t="s">
        <v>26</v>
      </c>
      <c r="B39" s="8">
        <f>L30</f>
        <v>20135599.550000001</v>
      </c>
    </row>
    <row r="40" spans="1:2" x14ac:dyDescent="0.25">
      <c r="A40" s="2" t="s">
        <v>27</v>
      </c>
      <c r="B40" s="5">
        <f>B33-B39</f>
        <v>746953.44999999925</v>
      </c>
    </row>
  </sheetData>
  <autoFilter ref="A1:L30" xr:uid="{A77B21E2-FC24-4B79-BF1C-B9BA81D9ECF1}">
    <filterColumn colId="4" showButton="0"/>
    <filterColumn colId="5" showButton="0"/>
  </autoFilter>
  <mergeCells count="10">
    <mergeCell ref="I1:I2"/>
    <mergeCell ref="J1:J2"/>
    <mergeCell ref="K1:K2"/>
    <mergeCell ref="L1:L2"/>
    <mergeCell ref="A1:A2"/>
    <mergeCell ref="B1:B2"/>
    <mergeCell ref="C1:C2"/>
    <mergeCell ref="D1:D2"/>
    <mergeCell ref="E1:G1"/>
    <mergeCell ref="H1:H2"/>
  </mergeCells>
  <pageMargins left="0.25" right="0.25" top="0.75" bottom="0.75" header="0.3" footer="0.3"/>
  <pageSetup scale="49" fitToHeight="0" orientation="landscape" horizontalDpi="1200" verticalDpi="1200" r:id="rId1"/>
  <headerFooter>
    <oddHeader>&amp;C&amp;"Montserrat,Bold"&amp;18 &amp;K04-0472024 Nebraska Broadband Bridge Program Grant Scoring Summary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State of Nebraska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Carrie Gans</dc:creator>
  <cp:lastModifiedBy>Robbins, Cullen</cp:lastModifiedBy>
  <cp:lastPrinted>2025-01-11T23:29:50Z</cp:lastPrinted>
  <dcterms:created xsi:type="dcterms:W3CDTF">2024-01-09T15:48:15Z</dcterms:created>
  <dcterms:modified xsi:type="dcterms:W3CDTF">2025-03-24T17:05:06Z</dcterms:modified>
</cp:coreProperties>
</file>